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6.xml" ContentType="application/vnd.openxmlformats-officedocument.drawing+xml"/>
  <Override PartName="/xl/charts/chart22.xml" ContentType="application/vnd.openxmlformats-officedocument.drawingml.chart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drawings/drawing8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charts/chart28.xml" ContentType="application/vnd.openxmlformats-officedocument.drawingml.chart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drawings/drawing12.xml" ContentType="application/vnd.openxmlformats-officedocument.drawing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6495" windowHeight="2940"/>
  </bookViews>
  <sheets>
    <sheet name="Dashboard" sheetId="1" r:id="rId1"/>
    <sheet name="1-Product Price Variance" sheetId="2" r:id="rId2"/>
    <sheet name="2-Contract Utilization" sheetId="3" r:id="rId3"/>
    <sheet name="3-Expiration Management" sheetId="4" r:id="rId4"/>
    <sheet name="4-Supplier Performance" sheetId="5" r:id="rId5"/>
    <sheet name="5-Procurement Cycle Time" sheetId="6" r:id="rId6"/>
    <sheet name="6-On Time Payment" sheetId="8" r:id="rId7"/>
    <sheet name="7-Emergency Procurement" sheetId="9" r:id="rId8"/>
    <sheet name="8-Procurement Cost" sheetId="10" r:id="rId9"/>
    <sheet name="Drop Down List Values" sheetId="14" state="hidden" r:id="rId10"/>
    <sheet name="9-Staff Training" sheetId="11" r:id="rId11"/>
    <sheet name="10-Transparent Price Info" sheetId="12" r:id="rId12"/>
    <sheet name="11-Competitive Tendering" sheetId="13" r:id="rId13"/>
  </sheets>
  <calcPr calcId="145621"/>
</workbook>
</file>

<file path=xl/calcChain.xml><?xml version="1.0" encoding="utf-8"?>
<calcChain xmlns="http://schemas.openxmlformats.org/spreadsheetml/2006/main">
  <c r="E26" i="2" l="1"/>
  <c r="E22" i="8"/>
  <c r="C26" i="13"/>
  <c r="F26" i="13" s="1"/>
  <c r="B27" i="13"/>
  <c r="B28" i="13"/>
  <c r="B26" i="13"/>
  <c r="J17" i="5"/>
  <c r="J18" i="5"/>
  <c r="J19" i="5"/>
  <c r="J20" i="5"/>
  <c r="J21" i="5"/>
  <c r="J22" i="5"/>
  <c r="J23" i="5"/>
  <c r="J24" i="5"/>
  <c r="J25" i="5"/>
  <c r="J26" i="5"/>
  <c r="C28" i="13"/>
  <c r="C27" i="13"/>
  <c r="D27" i="13"/>
  <c r="E27" i="13"/>
  <c r="F27" i="13"/>
  <c r="D28" i="13"/>
  <c r="E28" i="13"/>
  <c r="D26" i="13"/>
  <c r="E26" i="13"/>
  <c r="E20" i="4"/>
  <c r="E19" i="4"/>
  <c r="E18" i="4"/>
  <c r="E20" i="12"/>
  <c r="E19" i="12"/>
  <c r="E18" i="12"/>
  <c r="H21" i="11"/>
  <c r="G21" i="11"/>
  <c r="F20" i="11"/>
  <c r="F21" i="11"/>
  <c r="E20" i="11"/>
  <c r="E21" i="11"/>
  <c r="D19" i="11"/>
  <c r="D20" i="11" s="1"/>
  <c r="D21" i="11" s="1"/>
  <c r="C19" i="11"/>
  <c r="C20" i="11" s="1"/>
  <c r="C21" i="11" s="1"/>
  <c r="K21" i="10"/>
  <c r="K20" i="10"/>
  <c r="K19" i="10"/>
  <c r="E20" i="10"/>
  <c r="E21" i="10"/>
  <c r="E19" i="10"/>
  <c r="J21" i="9"/>
  <c r="J20" i="9"/>
  <c r="J19" i="9"/>
  <c r="E21" i="9"/>
  <c r="E20" i="9"/>
  <c r="E19" i="9"/>
  <c r="E24" i="8"/>
  <c r="E23" i="8"/>
  <c r="E21" i="8"/>
  <c r="G23" i="6"/>
  <c r="G22" i="6"/>
  <c r="G21" i="6"/>
  <c r="G20" i="6"/>
  <c r="G18" i="6"/>
  <c r="G19" i="6"/>
  <c r="E26" i="5"/>
  <c r="E25" i="5"/>
  <c r="E24" i="5"/>
  <c r="E23" i="5"/>
  <c r="E22" i="5"/>
  <c r="E21" i="5"/>
  <c r="E20" i="5"/>
  <c r="E19" i="5"/>
  <c r="E18" i="5"/>
  <c r="E17" i="5"/>
  <c r="C21" i="3"/>
  <c r="D20" i="3"/>
  <c r="E19" i="2"/>
  <c r="E20" i="2"/>
  <c r="E21" i="2"/>
  <c r="E22" i="2"/>
  <c r="E23" i="2"/>
  <c r="E24" i="2"/>
  <c r="E25" i="2"/>
  <c r="E27" i="2"/>
  <c r="E18" i="2"/>
  <c r="D18" i="3"/>
  <c r="D19" i="3"/>
  <c r="J22" i="11" l="1"/>
  <c r="F28" i="13"/>
</calcChain>
</file>

<file path=xl/sharedStrings.xml><?xml version="1.0" encoding="utf-8"?>
<sst xmlns="http://schemas.openxmlformats.org/spreadsheetml/2006/main" count="166" uniqueCount="119">
  <si>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</si>
  <si>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</si>
  <si>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</si>
  <si>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</si>
  <si>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</si>
  <si>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</si>
  <si>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</si>
  <si>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</si>
  <si>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</si>
  <si>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</si>
  <si>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Purchase Price</t>
  </si>
  <si>
    <t>IRP</t>
  </si>
  <si>
    <t>Variance</t>
  </si>
  <si>
    <t>Purchase Type</t>
  </si>
  <si>
    <t>Value of Items</t>
  </si>
  <si>
    <t>Annual Contract</t>
  </si>
  <si>
    <t>Purchase Order</t>
  </si>
  <si>
    <t>Item</t>
  </si>
  <si>
    <t>Multi-Year Contract</t>
  </si>
  <si>
    <t>Target</t>
  </si>
  <si>
    <t>Percentage</t>
  </si>
  <si>
    <t>Total</t>
  </si>
  <si>
    <t>Supplier</t>
  </si>
  <si>
    <t>Total Number Orders</t>
  </si>
  <si>
    <t>Orders in Compliance</t>
  </si>
  <si>
    <t>Percentage in Compliance</t>
  </si>
  <si>
    <t>A</t>
  </si>
  <si>
    <t>B</t>
  </si>
  <si>
    <t>C</t>
  </si>
  <si>
    <t>D</t>
  </si>
  <si>
    <t>E</t>
  </si>
  <si>
    <t>F</t>
  </si>
  <si>
    <t>G</t>
  </si>
  <si>
    <t>H</t>
  </si>
  <si>
    <t>J</t>
  </si>
  <si>
    <t>I</t>
  </si>
  <si>
    <t>Transaction Type</t>
  </si>
  <si>
    <t>Number Completed on Time</t>
  </si>
  <si>
    <t>Standard Guideline</t>
  </si>
  <si>
    <t>Purchase Orders</t>
  </si>
  <si>
    <t>Contracts</t>
  </si>
  <si>
    <t>Standard Time Guideline</t>
  </si>
  <si>
    <t>Orders on Time</t>
  </si>
  <si>
    <t>Percentage on Time</t>
  </si>
  <si>
    <t>Quarter</t>
  </si>
  <si>
    <t>Total Number Invoices</t>
  </si>
  <si>
    <t>Paid on Time</t>
  </si>
  <si>
    <t>Q1</t>
  </si>
  <si>
    <t>Q2</t>
  </si>
  <si>
    <t>Q3</t>
  </si>
  <si>
    <t>Q4</t>
  </si>
  <si>
    <t>Year</t>
  </si>
  <si>
    <t>Total Value of Orders</t>
  </si>
  <si>
    <t>Value of Emerg Orders</t>
  </si>
  <si>
    <t>Total Number of Orders</t>
  </si>
  <si>
    <t>Number of Emerg Orders</t>
  </si>
  <si>
    <t>Percentage of Total Value</t>
  </si>
  <si>
    <t>Percentage of Total Number</t>
  </si>
  <si>
    <t>Procurement Unit Costs</t>
  </si>
  <si>
    <t>Value of Annual Purchases</t>
  </si>
  <si>
    <t>Procurement Cost per $ Purchased</t>
  </si>
  <si>
    <t>Procurement Cost per Order</t>
  </si>
  <si>
    <t>Number of Annual Purchases</t>
  </si>
  <si>
    <t xml:space="preserve"> </t>
  </si>
  <si>
    <t>Budget Line Funded</t>
  </si>
  <si>
    <t>Training Plan &amp; Sched Exist</t>
  </si>
  <si>
    <t>Provision 
of training</t>
  </si>
  <si>
    <t>Job Descriptions Exist</t>
  </si>
  <si>
    <t>Organization Chart Exists</t>
  </si>
  <si>
    <t>Budget Line Exists</t>
  </si>
  <si>
    <t>Training for All Staff Roles</t>
  </si>
  <si>
    <t>% of Staff Trained</t>
  </si>
  <si>
    <t>Number Items Procured</t>
  </si>
  <si>
    <t>Number Items with Prices on Public Website</t>
  </si>
  <si>
    <t>ICB</t>
  </si>
  <si>
    <t>NCB</t>
  </si>
  <si>
    <t>Total Value of Contract Awards</t>
  </si>
  <si>
    <t>RFP/RFQ</t>
  </si>
  <si>
    <t>Indicator 5 - Procurement Cycle Time</t>
  </si>
  <si>
    <t>Indicator 3 - Expiration Management</t>
  </si>
  <si>
    <t>Indicator 2 - Contract Utilization</t>
  </si>
  <si>
    <t>Indicator 1 - Product Price Variance</t>
  </si>
  <si>
    <t>Total Value of Products</t>
  </si>
  <si>
    <t>Value of Expired Product</t>
  </si>
  <si>
    <t>Value of ICB</t>
  </si>
  <si>
    <t>Value of NCB</t>
  </si>
  <si>
    <t>Value of RFP/RFQ</t>
  </si>
  <si>
    <t>Indicator 4 - Supplier Performance</t>
  </si>
  <si>
    <t>30 days</t>
  </si>
  <si>
    <t>60 days</t>
  </si>
  <si>
    <t>Procurement Performance Indicators</t>
  </si>
  <si>
    <t>Cost Efficiency</t>
  </si>
  <si>
    <t>Expiration Management</t>
  </si>
  <si>
    <t>Supplier Performance</t>
  </si>
  <si>
    <t>Emergency Order Management</t>
  </si>
  <si>
    <t>Timeliness</t>
  </si>
  <si>
    <t>System Cost</t>
  </si>
  <si>
    <t>System Integrity</t>
  </si>
  <si>
    <t>Staff Training</t>
  </si>
  <si>
    <t>Period of Performance:</t>
  </si>
  <si>
    <t>Indicator 7 - Emergency Procurement</t>
  </si>
  <si>
    <t>Indicator 11: Competitive Tendering</t>
  </si>
  <si>
    <t>Indicator 10 - Transparent Price Information</t>
  </si>
  <si>
    <t>Indicator 9 - Staff Training</t>
  </si>
  <si>
    <t>Indicator 8 - Procurement Cost</t>
  </si>
  <si>
    <t>The cells below are automatically calculated based on data entered above.</t>
  </si>
  <si>
    <t>Insert Data Here. Update YELLOW highlighted cells only.</t>
  </si>
  <si>
    <t>Drop-down List Values</t>
  </si>
  <si>
    <t>9-Staff Training</t>
  </si>
  <si>
    <t xml:space="preserve">Budget 
line item </t>
  </si>
  <si>
    <t>Org chart &amp; job 
descriptions</t>
  </si>
  <si>
    <t>Training plan &amp; 
schedule</t>
  </si>
  <si>
    <t>Method as % of Total Value by Transaction Type</t>
  </si>
  <si>
    <t>Note:</t>
  </si>
  <si>
    <t>User may wish to create a larger graph to illustrate the price variance for more than 10 items.</t>
  </si>
  <si>
    <t>Total Number of Transactions</t>
  </si>
  <si>
    <t>This publication was produced for review by the U.S. Agency for International Development. It was prepared by the USAID | DELIVER PROJECT, Task Order 4.</t>
  </si>
  <si>
    <t>The authors' views expressed in this publication do not necessarily reflect the views of the U.S. Agency for International Development or the United States Government.</t>
  </si>
  <si>
    <t>Indicator 6 - On-Time Payment to Suppliers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</si>
</sst>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0"/>
      <color rgb="FFFF0000"/>
      <name val="Arial"/>
      <family val="2"/>
    </font>
    <font>
      <sz val="10"/>
      <color theme="1"/>
      <name val="Gill Sans Std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3" fillId="4" borderId="0" xfId="0" applyFont="1" applyFill="1"/>
    <xf numFmtId="0" fontId="2" fillId="4" borderId="0" xfId="0" applyFont="1" applyFill="1"/>
    <xf numFmtId="0" fontId="6" fillId="3" borderId="0" xfId="0" applyFont="1" applyFill="1"/>
    <xf numFmtId="0" fontId="5" fillId="3" borderId="1" xfId="0" applyFont="1" applyFill="1" applyBorder="1"/>
    <xf numFmtId="0" fontId="6" fillId="3" borderId="0" xfId="0" applyFont="1" applyFill="1" applyAlignment="1">
      <alignment horizontal="right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9" fontId="1" fillId="0" borderId="0" xfId="3" applyFont="1" applyProtection="1">
      <protection locked="0"/>
    </xf>
    <xf numFmtId="165" fontId="0" fillId="0" borderId="0" xfId="0" applyNumberFormat="1"/>
    <xf numFmtId="0" fontId="0" fillId="5" borderId="0" xfId="0" applyFill="1"/>
    <xf numFmtId="164" fontId="1" fillId="0" borderId="0" xfId="1" applyNumberFormat="1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6" borderId="2" xfId="0" applyFont="1" applyFill="1" applyBorder="1" applyAlignment="1" applyProtection="1">
      <protection locked="0"/>
    </xf>
    <xf numFmtId="164" fontId="1" fillId="6" borderId="2" xfId="1" applyNumberFormat="1" applyFont="1" applyFill="1" applyBorder="1" applyProtection="1">
      <protection locked="0"/>
    </xf>
    <xf numFmtId="0" fontId="4" fillId="6" borderId="2" xfId="0" applyFont="1" applyFill="1" applyBorder="1" applyProtection="1">
      <protection locked="0"/>
    </xf>
    <xf numFmtId="0" fontId="4" fillId="3" borderId="3" xfId="0" applyFont="1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protection locked="0"/>
    </xf>
    <xf numFmtId="0" fontId="4" fillId="0" borderId="2" xfId="0" applyFont="1" applyBorder="1" applyProtection="1"/>
    <xf numFmtId="0" fontId="4" fillId="0" borderId="5" xfId="0" applyFont="1" applyBorder="1" applyAlignment="1" applyProtection="1"/>
    <xf numFmtId="9" fontId="1" fillId="0" borderId="2" xfId="3" applyFont="1" applyBorder="1" applyProtection="1"/>
    <xf numFmtId="0" fontId="0" fillId="6" borderId="2" xfId="0" applyFill="1" applyBorder="1" applyProtection="1">
      <protection locked="0"/>
    </xf>
    <xf numFmtId="164" fontId="0" fillId="0" borderId="2" xfId="0" applyNumberFormat="1" applyBorder="1" applyProtection="1"/>
    <xf numFmtId="0" fontId="0" fillId="0" borderId="2" xfId="0" applyBorder="1" applyProtection="1"/>
    <xf numFmtId="0" fontId="4" fillId="0" borderId="0" xfId="0" applyFont="1" applyAlignment="1" applyProtection="1">
      <alignment wrapText="1"/>
      <protection locked="0"/>
    </xf>
    <xf numFmtId="0" fontId="0" fillId="0" borderId="7" xfId="0" applyBorder="1" applyAlignment="1" applyProtection="1"/>
    <xf numFmtId="0" fontId="4" fillId="0" borderId="3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right"/>
    </xf>
    <xf numFmtId="0" fontId="4" fillId="0" borderId="2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44" fontId="1" fillId="0" borderId="2" xfId="2" applyFont="1" applyBorder="1" applyProtection="1"/>
    <xf numFmtId="165" fontId="0" fillId="0" borderId="2" xfId="0" applyNumberFormat="1" applyBorder="1" applyProtection="1"/>
    <xf numFmtId="0" fontId="0" fillId="2" borderId="2" xfId="0" applyFill="1" applyBorder="1" applyProtection="1"/>
    <xf numFmtId="9" fontId="8" fillId="0" borderId="9" xfId="3" applyFont="1" applyBorder="1" applyProtection="1"/>
    <xf numFmtId="165" fontId="0" fillId="2" borderId="3" xfId="0" applyNumberFormat="1" applyFill="1" applyBorder="1" applyProtection="1"/>
    <xf numFmtId="0" fontId="0" fillId="2" borderId="3" xfId="0" applyFill="1" applyBorder="1" applyProtection="1"/>
    <xf numFmtId="165" fontId="1" fillId="6" borderId="2" xfId="3" applyNumberFormat="1" applyFont="1" applyFill="1" applyBorder="1" applyProtection="1"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Protection="1"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/>
    <xf numFmtId="0" fontId="4" fillId="6" borderId="11" xfId="0" applyFont="1" applyFill="1" applyBorder="1" applyAlignment="1" applyProtection="1">
      <alignment vertical="top"/>
      <protection locked="0"/>
    </xf>
    <xf numFmtId="0" fontId="4" fillId="6" borderId="5" xfId="0" applyFont="1" applyFill="1" applyBorder="1" applyAlignment="1" applyProtection="1">
      <alignment vertical="top"/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4">
    <dxf>
      <numFmt numFmtId="13" formatCode="0%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thin">
          <color indexed="64"/>
        </bottom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Order Compliance</a:t>
            </a:r>
          </a:p>
        </c:rich>
      </c:tx>
      <c:layout>
        <c:manualLayout>
          <c:xMode val="edge"/>
          <c:yMode val="edge"/>
          <c:x val="0.308249576910994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4659461684936442"/>
          <c:w val="0.7955812280221729"/>
          <c:h val="0.618135968298080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'4-Supplier Performance'!$B$17:$B$26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'4-Supplier Performance'!$E$17:$E$26</c:f>
              <c:numCache>
                <c:formatCode>0%</c:formatCode>
                <c:ptCount val="10"/>
                <c:pt idx="0">
                  <c:v>1</c:v>
                </c:pt>
                <c:pt idx="1">
                  <c:v>0.95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0.97333333333333338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82272"/>
        <c:axId val="120307712"/>
      </c:barChart>
      <c:catAx>
        <c:axId val="13858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Suppliers</a:t>
                </a:r>
              </a:p>
            </c:rich>
          </c:tx>
          <c:layout>
            <c:manualLayout>
              <c:xMode val="edge"/>
              <c:yMode val="edge"/>
              <c:x val="0.44853758145096723"/>
              <c:y val="0.8621350762527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20307712"/>
        <c:crosses val="autoZero"/>
        <c:auto val="1"/>
        <c:lblAlgn val="ctr"/>
        <c:lblOffset val="100"/>
        <c:noMultiLvlLbl val="0"/>
      </c:catAx>
      <c:valAx>
        <c:axId val="120307712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58227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Emerg Order Value Percent</a:t>
            </a:r>
            <a:endParaRPr lang="en-US" sz="1050"/>
          </a:p>
        </c:rich>
      </c:tx>
      <c:layout>
        <c:manualLayout>
          <c:xMode val="edge"/>
          <c:yMode val="edge"/>
          <c:x val="0.155311528366646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53282762731581"/>
          <c:y val="0.14659461684936442"/>
          <c:w val="0.80274311864863046"/>
          <c:h val="0.635565162197862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'7-Emergency Procurement'!$B$19:$B$21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'7-Emergency Procurement'!$E$19:$E$21</c:f>
              <c:numCache>
                <c:formatCode>0%</c:formatCode>
                <c:ptCount val="3"/>
                <c:pt idx="0">
                  <c:v>0.3</c:v>
                </c:pt>
                <c:pt idx="1">
                  <c:v>0.16666666666666666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61664"/>
        <c:axId val="146163200"/>
      </c:barChart>
      <c:catAx>
        <c:axId val="14616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163200"/>
        <c:crosses val="autoZero"/>
        <c:auto val="1"/>
        <c:lblAlgn val="ctr"/>
        <c:lblOffset val="100"/>
        <c:noMultiLvlLbl val="0"/>
      </c:catAx>
      <c:valAx>
        <c:axId val="14616320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616166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 i="0" u="none" strike="noStrike" baseline="0">
                <a:effectLst/>
              </a:rPr>
              <a:t>Emerg Order Number Percent</a:t>
            </a:r>
            <a:endParaRPr lang="en-US" sz="1050"/>
          </a:p>
        </c:rich>
      </c:tx>
      <c:layout>
        <c:manualLayout>
          <c:xMode val="edge"/>
          <c:yMode val="edge"/>
          <c:x val="0.14730145218334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53282762731581"/>
          <c:y val="0.16402381074914654"/>
          <c:w val="0.81251112841664019"/>
          <c:h val="0.609421371348189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'7-Emergency Procurement'!$G$19:$G$21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'7-Emergency Procurement'!$J$19:$J$21</c:f>
              <c:numCache>
                <c:formatCode>0%</c:formatCode>
                <c:ptCount val="3"/>
                <c:pt idx="0">
                  <c:v>0.15</c:v>
                </c:pt>
                <c:pt idx="1">
                  <c:v>0.125</c:v>
                </c:pt>
                <c:pt idx="2">
                  <c:v>0.112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87776"/>
        <c:axId val="146189312"/>
      </c:barChart>
      <c:catAx>
        <c:axId val="14618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189312"/>
        <c:crosses val="autoZero"/>
        <c:auto val="1"/>
        <c:lblAlgn val="ctr"/>
        <c:lblOffset val="100"/>
        <c:noMultiLvlLbl val="0"/>
      </c:catAx>
      <c:valAx>
        <c:axId val="146189312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618777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Percent of Expirations</a:t>
            </a:r>
          </a:p>
        </c:rich>
      </c:tx>
      <c:layout>
        <c:manualLayout>
          <c:xMode val="edge"/>
          <c:yMode val="edge"/>
          <c:x val="0.2819817793046139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53282762731581"/>
          <c:y val="0.17273840769903762"/>
          <c:w val="0.82227913818465004"/>
          <c:h val="0.6529943560976446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'3-Expiration Management'!$B$18:$B$20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'3-Expiration Management'!$E$18:$E$20</c:f>
              <c:numCache>
                <c:formatCode>0%</c:formatCode>
                <c:ptCount val="3"/>
                <c:pt idx="0">
                  <c:v>0.2</c:v>
                </c:pt>
                <c:pt idx="1">
                  <c:v>0.125</c:v>
                </c:pt>
                <c:pt idx="2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06720"/>
        <c:axId val="146633088"/>
      </c:barChart>
      <c:catAx>
        <c:axId val="1466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46633088"/>
        <c:crosses val="autoZero"/>
        <c:auto val="1"/>
        <c:lblAlgn val="ctr"/>
        <c:lblOffset val="100"/>
        <c:noMultiLvlLbl val="0"/>
      </c:catAx>
      <c:valAx>
        <c:axId val="1466330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66067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On-Time Payments</a:t>
            </a:r>
          </a:p>
        </c:rich>
      </c:tx>
      <c:layout>
        <c:manualLayout>
          <c:xMode val="edge"/>
          <c:yMode val="edge"/>
          <c:x val="0.2400899887514060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3788001989947335"/>
          <c:w val="0.7963674540682415"/>
          <c:h val="0.626850565247971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strRef>
              <c:f>'6-On Time Payment'!$B$21:$B$24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'6-On Time Payment'!$E$21:$E$24</c:f>
              <c:numCache>
                <c:formatCode>0%</c:formatCode>
                <c:ptCount val="4"/>
                <c:pt idx="0">
                  <c:v>0.9</c:v>
                </c:pt>
                <c:pt idx="1">
                  <c:v>0.85</c:v>
                </c:pt>
                <c:pt idx="2">
                  <c:v>1</c:v>
                </c:pt>
                <c:pt idx="3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44992"/>
        <c:axId val="146646912"/>
      </c:barChart>
      <c:catAx>
        <c:axId val="146644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2012</a:t>
                </a:r>
              </a:p>
            </c:rich>
          </c:tx>
          <c:layout>
            <c:manualLayout>
              <c:xMode val="edge"/>
              <c:yMode val="edge"/>
              <c:x val="0.50516604343376004"/>
              <c:y val="0.8621350762527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646912"/>
        <c:crosses val="autoZero"/>
        <c:auto val="1"/>
        <c:lblAlgn val="ctr"/>
        <c:lblOffset val="100"/>
        <c:noMultiLvlLbl val="0"/>
      </c:catAx>
      <c:valAx>
        <c:axId val="146646912"/>
        <c:scaling>
          <c:orientation val="minMax"/>
          <c:max val="1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66449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Percent Competitive Tenders</a:t>
            </a:r>
          </a:p>
        </c:rich>
      </c:tx>
      <c:layout>
        <c:manualLayout>
          <c:xMode val="edge"/>
          <c:yMode val="edge"/>
          <c:x val="0.163178791840209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11808481566923"/>
          <c:y val="0.14807376350683435"/>
          <c:w val="0.82592520229236299"/>
          <c:h val="0.59102089511538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'11-Competitive Tendering'!$C$25</c:f>
              <c:strCache>
                <c:ptCount val="1"/>
                <c:pt idx="0">
                  <c:v>ICB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Tendering'!$C$26:$C$28</c:f>
              <c:numCache>
                <c:formatCode>0%</c:formatCode>
                <c:ptCount val="3"/>
                <c:pt idx="0">
                  <c:v>0.4</c:v>
                </c:pt>
                <c:pt idx="1">
                  <c:v>0.45833333333333331</c:v>
                </c:pt>
                <c:pt idx="2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'11-Competitive Tendering'!$D$25</c:f>
              <c:strCache>
                <c:ptCount val="1"/>
                <c:pt idx="0">
                  <c:v>NCB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Tendering'!$D$26:$D$28</c:f>
              <c:numCache>
                <c:formatCode>0%</c:formatCode>
                <c:ptCount val="3"/>
                <c:pt idx="0">
                  <c:v>0.2</c:v>
                </c:pt>
                <c:pt idx="1">
                  <c:v>0.1875</c:v>
                </c:pt>
                <c:pt idx="2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'11-Competitive Tendering'!$E$25</c:f>
              <c:strCache>
                <c:ptCount val="1"/>
                <c:pt idx="0">
                  <c:v>RFP/RFQ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Tendering'!$E$26:$E$28</c:f>
              <c:numCache>
                <c:formatCode>0%</c:formatCode>
                <c:ptCount val="3"/>
                <c:pt idx="0">
                  <c:v>7.4999999999999997E-2</c:v>
                </c:pt>
                <c:pt idx="1">
                  <c:v>8.3333333333333329E-2</c:v>
                </c:pt>
                <c:pt idx="2">
                  <c:v>0.09</c:v>
                </c:pt>
              </c:numCache>
            </c:numRef>
          </c:val>
        </c:ser>
        <c:ser>
          <c:idx val="3"/>
          <c:order val="3"/>
          <c:tx>
            <c:strRef>
              <c:f>'11-Competitive Tendering'!$F$25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59740259740259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Tendering'!$F$26:$F$28</c:f>
              <c:numCache>
                <c:formatCode>0%</c:formatCode>
                <c:ptCount val="3"/>
                <c:pt idx="0">
                  <c:v>0.67500000000000004</c:v>
                </c:pt>
                <c:pt idx="1">
                  <c:v>0.72916666666666663</c:v>
                </c:pt>
                <c:pt idx="2">
                  <c:v>0.80999999999999994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6695680"/>
        <c:axId val="146697216"/>
      </c:barChart>
      <c:catAx>
        <c:axId val="14669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46697216"/>
        <c:crosses val="autoZero"/>
        <c:auto val="1"/>
        <c:lblAlgn val="ctr"/>
        <c:lblOffset val="100"/>
        <c:noMultiLvlLbl val="0"/>
      </c:catAx>
      <c:valAx>
        <c:axId val="146697216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695680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3.5482321466573437E-2"/>
          <c:y val="0.87807001397552575"/>
          <c:w val="0.92388694656411186"/>
          <c:h val="0.12192998602447425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Procurement</a:t>
            </a:r>
            <a:r>
              <a:rPr lang="en-US" sz="1050" baseline="0"/>
              <a:t> Cycle Time</a:t>
            </a:r>
            <a:endParaRPr lang="en-US" sz="1050"/>
          </a:p>
        </c:rich>
      </c:tx>
      <c:layout>
        <c:manualLayout>
          <c:xMode val="edge"/>
          <c:yMode val="edge"/>
          <c:x val="0.197117117117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3788001989947335"/>
          <c:w val="0.75876535433070869"/>
          <c:h val="0.59199217744840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'5-Procurement Cycle Time'!$B$18:$B$19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'5-Procurement Cycle Time'!$C$18:$C$19</c:f>
              <c:strCache>
                <c:ptCount val="2"/>
                <c:pt idx="0">
                  <c:v>Purchase Orders</c:v>
                </c:pt>
                <c:pt idx="1">
                  <c:v>Contracts</c:v>
                </c:pt>
              </c:strCache>
            </c:strRef>
          </c:cat>
          <c:val>
            <c:numRef>
              <c:f>'5-Procurement Cycle Time'!$G$18:$G$19</c:f>
              <c:numCache>
                <c:formatCode>0%</c:formatCode>
                <c:ptCount val="2"/>
                <c:pt idx="0">
                  <c:v>0.9</c:v>
                </c:pt>
                <c:pt idx="1">
                  <c:v>0.93333333333333335</c:v>
                </c:pt>
              </c:numCache>
            </c:numRef>
          </c:val>
        </c:ser>
        <c:ser>
          <c:idx val="1"/>
          <c:order val="1"/>
          <c:tx>
            <c:strRef>
              <c:f>'5-Procurement Cycle Time'!$B$20:$B$21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'5-Procurement Cycle Time'!$C$18:$C$19</c:f>
              <c:strCache>
                <c:ptCount val="2"/>
                <c:pt idx="0">
                  <c:v>Purchase Orders</c:v>
                </c:pt>
                <c:pt idx="1">
                  <c:v>Contracts</c:v>
                </c:pt>
              </c:strCache>
            </c:strRef>
          </c:cat>
          <c:val>
            <c:numRef>
              <c:f>'5-Procurement Cycle Time'!$G$20:$G$21</c:f>
              <c:numCache>
                <c:formatCode>0%</c:formatCode>
                <c:ptCount val="2"/>
                <c:pt idx="0">
                  <c:v>0.90909090909090906</c:v>
                </c:pt>
                <c:pt idx="1">
                  <c:v>0.96</c:v>
                </c:pt>
              </c:numCache>
            </c:numRef>
          </c:val>
        </c:ser>
        <c:ser>
          <c:idx val="2"/>
          <c:order val="2"/>
          <c:tx>
            <c:strRef>
              <c:f>'5-Procurement Cycle Time'!$B$22:$B$23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'5-Procurement Cycle Time'!$C$18:$C$19</c:f>
              <c:strCache>
                <c:ptCount val="2"/>
                <c:pt idx="0">
                  <c:v>Purchase Orders</c:v>
                </c:pt>
                <c:pt idx="1">
                  <c:v>Contracts</c:v>
                </c:pt>
              </c:strCache>
            </c:strRef>
          </c:cat>
          <c:val>
            <c:numRef>
              <c:f>'5-Procurement Cycle Time'!$G$22:$G$23</c:f>
              <c:numCache>
                <c:formatCode>0%</c:formatCode>
                <c:ptCount val="2"/>
                <c:pt idx="0">
                  <c:v>0.94736842105263153</c:v>
                </c:pt>
                <c:pt idx="1">
                  <c:v>0.96296296296296291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3040"/>
        <c:axId val="146824576"/>
      </c:barChart>
      <c:catAx>
        <c:axId val="14682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824576"/>
        <c:crosses val="autoZero"/>
        <c:auto val="1"/>
        <c:lblAlgn val="ctr"/>
        <c:lblOffset val="100"/>
        <c:noMultiLvlLbl val="0"/>
      </c:catAx>
      <c:valAx>
        <c:axId val="146824576"/>
        <c:scaling>
          <c:orientation val="minMax"/>
          <c:max val="1"/>
          <c:min val="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82304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18728807547705187"/>
          <c:y val="0.88068207160379464"/>
          <c:w val="0.60820883876001985"/>
          <c:h val="0.1193179283962053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Product</a:t>
            </a:r>
            <a:r>
              <a:rPr lang="en-US" sz="1050" baseline="0"/>
              <a:t> Price Variance</a:t>
            </a:r>
            <a:endParaRPr lang="en-US" sz="1050"/>
          </a:p>
        </c:rich>
      </c:tx>
      <c:layout>
        <c:manualLayout>
          <c:xMode val="edge"/>
          <c:yMode val="edge"/>
          <c:x val="0.211538902464778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92018475819621"/>
          <c:y val="0.16402356674365701"/>
          <c:w val="0.86145097218537103"/>
          <c:h val="0.499161417322834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'1-Product Price Variance'!$B$18:$B$27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'1-Product Price Variance'!$E$18:$E$27</c:f>
              <c:numCache>
                <c:formatCode>0%</c:formatCode>
                <c:ptCount val="10"/>
                <c:pt idx="0">
                  <c:v>1.25</c:v>
                </c:pt>
                <c:pt idx="1">
                  <c:v>1</c:v>
                </c:pt>
                <c:pt idx="2">
                  <c:v>1.6666666666666667</c:v>
                </c:pt>
                <c:pt idx="3">
                  <c:v>0.87499999999999989</c:v>
                </c:pt>
                <c:pt idx="4">
                  <c:v>0.9</c:v>
                </c:pt>
                <c:pt idx="5">
                  <c:v>1.1428571428571428</c:v>
                </c:pt>
                <c:pt idx="6">
                  <c:v>1.5</c:v>
                </c:pt>
                <c:pt idx="7">
                  <c:v>1</c:v>
                </c:pt>
                <c:pt idx="8">
                  <c:v>0.91666666666666663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67872"/>
        <c:axId val="146769408"/>
      </c:barChart>
      <c:catAx>
        <c:axId val="14676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146769408"/>
        <c:crosses val="autoZero"/>
        <c:auto val="1"/>
        <c:lblAlgn val="ctr"/>
        <c:lblOffset val="100"/>
        <c:noMultiLvlLbl val="0"/>
      </c:catAx>
      <c:valAx>
        <c:axId val="146769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7678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Contract Utilization</a:t>
            </a:r>
          </a:p>
        </c:rich>
      </c:tx>
      <c:layout>
        <c:manualLayout>
          <c:xMode val="edge"/>
          <c:yMode val="edge"/>
          <c:x val="0.270501322469826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41691511861987"/>
          <c:y val="0.20132914758204243"/>
          <c:w val="0.50187699510534156"/>
          <c:h val="0.711074743108091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'2-Contract Utilization'!$B$18</c:f>
              <c:strCache>
                <c:ptCount val="1"/>
                <c:pt idx="0">
                  <c:v>Multi-Year Contract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'2-Contract Utilization'!$D$18</c:f>
              <c:numCache>
                <c:formatCode>0%</c:formatCode>
                <c:ptCount val="1"/>
                <c:pt idx="0">
                  <c:v>0.15151515151515152</c:v>
                </c:pt>
              </c:numCache>
            </c:numRef>
          </c:val>
        </c:ser>
        <c:ser>
          <c:idx val="1"/>
          <c:order val="1"/>
          <c:tx>
            <c:strRef>
              <c:f>'2-Contract Utilization'!$B$19</c:f>
              <c:strCache>
                <c:ptCount val="1"/>
                <c:pt idx="0">
                  <c:v>Annual Contract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'2-Contract Utilization'!$D$19</c:f>
              <c:numCache>
                <c:formatCode>0%</c:formatCode>
                <c:ptCount val="1"/>
                <c:pt idx="0">
                  <c:v>0.24242424242424243</c:v>
                </c:pt>
              </c:numCache>
            </c:numRef>
          </c:val>
        </c:ser>
        <c:ser>
          <c:idx val="2"/>
          <c:order val="2"/>
          <c:tx>
            <c:strRef>
              <c:f>'2-Contract Utilization'!$B$20</c:f>
              <c:strCache>
                <c:ptCount val="1"/>
                <c:pt idx="0">
                  <c:v>Purchase Order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'2-Contract Utilization'!$D$20</c:f>
              <c:numCache>
                <c:formatCode>0%</c:formatCode>
                <c:ptCount val="1"/>
                <c:pt idx="0">
                  <c:v>0.60606060606060608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6416000"/>
        <c:axId val="146417536"/>
      </c:barChart>
      <c:catAx>
        <c:axId val="146416000"/>
        <c:scaling>
          <c:orientation val="minMax"/>
        </c:scaling>
        <c:delete val="1"/>
        <c:axPos val="b"/>
        <c:majorTickMark val="out"/>
        <c:minorTickMark val="none"/>
        <c:tickLblPos val="nextTo"/>
        <c:crossAx val="146417536"/>
        <c:crosses val="autoZero"/>
        <c:auto val="1"/>
        <c:lblAlgn val="ctr"/>
        <c:lblOffset val="100"/>
        <c:noMultiLvlLbl val="0"/>
      </c:catAx>
      <c:valAx>
        <c:axId val="146417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41600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863069143384104"/>
          <c:y val="0.18814952052562056"/>
          <c:w val="0.3033792397571925"/>
          <c:h val="0.74761154855643053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Value of Expirations</a:t>
            </a:r>
          </a:p>
        </c:rich>
      </c:tx>
      <c:layout>
        <c:manualLayout>
          <c:xMode val="edge"/>
          <c:yMode val="edge"/>
          <c:x val="0.292805561466978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257815746004723"/>
          <c:y val="0.19016760159881976"/>
          <c:w val="0.79112719018230815"/>
          <c:h val="0.635565162197862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'3-Expiration Management'!$B$18:$B$20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'3-Expiration Management'!$D$18:$D$20</c:f>
              <c:numCache>
                <c:formatCode>_(* #,##0_);_(* \(#,##0\);_(* "-"??_);_(@_)</c:formatCode>
                <c:ptCount val="3"/>
                <c:pt idx="0">
                  <c:v>200000</c:v>
                </c:pt>
                <c:pt idx="1">
                  <c:v>150000</c:v>
                </c:pt>
                <c:pt idx="2">
                  <c:v>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35744"/>
        <c:axId val="140648448"/>
      </c:barChart>
      <c:catAx>
        <c:axId val="11833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0648448"/>
        <c:crosses val="autoZero"/>
        <c:auto val="1"/>
        <c:lblAlgn val="ctr"/>
        <c:lblOffset val="100"/>
        <c:noMultiLvlLbl val="0"/>
      </c:catAx>
      <c:valAx>
        <c:axId val="140648448"/>
        <c:scaling>
          <c:orientation val="minMax"/>
        </c:scaling>
        <c:delete val="0"/>
        <c:axPos val="l"/>
        <c:majorGridlines/>
        <c:numFmt formatCode="\$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18335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7.1610656511073324E-3"/>
              </c:manualLayout>
            </c:layout>
            <c:txPr>
              <a:bodyPr rot="0" vert="horz"/>
              <a:lstStyle/>
              <a:p>
                <a:pPr>
                  <a:defRPr sz="800" b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Percent of Expirations</a:t>
            </a:r>
          </a:p>
        </c:rich>
      </c:tx>
      <c:layout>
        <c:manualLayout>
          <c:xMode val="edge"/>
          <c:yMode val="edge"/>
          <c:x val="0.2819817793046139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53282762731581"/>
          <c:y val="0.17273840769903762"/>
          <c:w val="0.82227913818465004"/>
          <c:h val="0.6529943560976446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'3-Expiration Management'!$B$18:$B$20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'3-Expiration Management'!$E$18:$E$20</c:f>
              <c:numCache>
                <c:formatCode>0%</c:formatCode>
                <c:ptCount val="3"/>
                <c:pt idx="0">
                  <c:v>0.2</c:v>
                </c:pt>
                <c:pt idx="1">
                  <c:v>0.125</c:v>
                </c:pt>
                <c:pt idx="2">
                  <c:v>7.6923076923076927E-2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677120"/>
        <c:axId val="140678656"/>
      </c:barChart>
      <c:catAx>
        <c:axId val="14067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40678656"/>
        <c:crosses val="autoZero"/>
        <c:auto val="1"/>
        <c:lblAlgn val="ctr"/>
        <c:lblOffset val="100"/>
        <c:noMultiLvlLbl val="0"/>
      </c:catAx>
      <c:valAx>
        <c:axId val="1406786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06771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Value of Expirations</a:t>
            </a:r>
          </a:p>
        </c:rich>
      </c:tx>
      <c:layout>
        <c:manualLayout>
          <c:xMode val="edge"/>
          <c:yMode val="edge"/>
          <c:x val="0.292805561466978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257815746004723"/>
          <c:y val="0.19016760159881976"/>
          <c:w val="0.79112719018230815"/>
          <c:h val="0.635565162197862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'3-Expiration Management'!$B$18:$B$20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'3-Expiration Management'!$D$18:$D$20</c:f>
              <c:numCache>
                <c:formatCode>_(* #,##0_);_(* \(#,##0\);_(* "-"??_);_(@_)</c:formatCode>
                <c:ptCount val="3"/>
                <c:pt idx="0">
                  <c:v>200000</c:v>
                </c:pt>
                <c:pt idx="1">
                  <c:v>150000</c:v>
                </c:pt>
                <c:pt idx="2">
                  <c:v>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23456"/>
        <c:axId val="141431936"/>
      </c:barChart>
      <c:catAx>
        <c:axId val="1203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1431936"/>
        <c:crosses val="autoZero"/>
        <c:auto val="1"/>
        <c:lblAlgn val="ctr"/>
        <c:lblOffset val="100"/>
        <c:noMultiLvlLbl val="0"/>
      </c:catAx>
      <c:valAx>
        <c:axId val="141431936"/>
        <c:scaling>
          <c:orientation val="minMax"/>
        </c:scaling>
        <c:delete val="0"/>
        <c:axPos val="l"/>
        <c:majorGridlines/>
        <c:numFmt formatCode="\$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20323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7.1610656511073324E-3"/>
              </c:manualLayout>
            </c:layout>
            <c:txPr>
              <a:bodyPr rot="0" vert="horz"/>
              <a:lstStyle/>
              <a:p>
                <a:pPr>
                  <a:defRPr sz="800" b="0"/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Order Compliance</a:t>
            </a:r>
          </a:p>
        </c:rich>
      </c:tx>
      <c:layout>
        <c:manualLayout>
          <c:xMode val="edge"/>
          <c:yMode val="edge"/>
          <c:x val="0.308249576910994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4659461684936442"/>
          <c:w val="0.7955812280221729"/>
          <c:h val="0.618135968298080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'4-Supplier Performance'!$B$17:$B$26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'4-Supplier Performance'!$E$17:$E$26</c:f>
              <c:numCache>
                <c:formatCode>0%</c:formatCode>
                <c:ptCount val="10"/>
                <c:pt idx="0">
                  <c:v>1</c:v>
                </c:pt>
                <c:pt idx="1">
                  <c:v>0.95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0.83333333333333337</c:v>
                </c:pt>
                <c:pt idx="6">
                  <c:v>1</c:v>
                </c:pt>
                <c:pt idx="7">
                  <c:v>1</c:v>
                </c:pt>
                <c:pt idx="8">
                  <c:v>0.97333333333333338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07328"/>
        <c:axId val="140709248"/>
      </c:barChart>
      <c:catAx>
        <c:axId val="14070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Suppliers</a:t>
                </a:r>
              </a:p>
            </c:rich>
          </c:tx>
          <c:layout>
            <c:manualLayout>
              <c:xMode val="edge"/>
              <c:yMode val="edge"/>
              <c:x val="0.44853758145096723"/>
              <c:y val="0.8621350762527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0709248"/>
        <c:crosses val="autoZero"/>
        <c:auto val="1"/>
        <c:lblAlgn val="ctr"/>
        <c:lblOffset val="100"/>
        <c:noMultiLvlLbl val="0"/>
      </c:catAx>
      <c:valAx>
        <c:axId val="140709248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7073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 i="0" u="none" strike="noStrike" baseline="0">
                <a:effectLst/>
              </a:rPr>
              <a:t>On-time Delivery</a:t>
            </a:r>
            <a:endParaRPr lang="en-US" sz="1050"/>
          </a:p>
        </c:rich>
      </c:tx>
      <c:layout>
        <c:manualLayout>
          <c:xMode val="edge"/>
          <c:yMode val="edge"/>
          <c:x val="0.273958998368447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4659461684936442"/>
          <c:w val="0.79714765539365051"/>
          <c:h val="0.618135968298080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'4-Supplier Performance'!$G$17:$G$26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'4-Supplier Performance'!$J$17:$J$26</c:f>
              <c:numCache>
                <c:formatCode>0%</c:formatCode>
                <c:ptCount val="10"/>
                <c:pt idx="0">
                  <c:v>0.95</c:v>
                </c:pt>
                <c:pt idx="1">
                  <c:v>0.95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0.83333333333333337</c:v>
                </c:pt>
                <c:pt idx="7">
                  <c:v>0.9</c:v>
                </c:pt>
                <c:pt idx="8">
                  <c:v>0.93333333333333335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725248"/>
        <c:axId val="140756096"/>
      </c:barChart>
      <c:catAx>
        <c:axId val="14072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Suppliers</a:t>
                </a:r>
              </a:p>
            </c:rich>
          </c:tx>
          <c:layout>
            <c:manualLayout>
              <c:xMode val="edge"/>
              <c:yMode val="edge"/>
              <c:x val="0.44853758145096723"/>
              <c:y val="0.8621350762527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0756096"/>
        <c:crosses val="autoZero"/>
        <c:auto val="1"/>
        <c:lblAlgn val="ctr"/>
        <c:lblOffset val="100"/>
        <c:noMultiLvlLbl val="0"/>
      </c:catAx>
      <c:valAx>
        <c:axId val="140756096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72524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Procurement</a:t>
            </a:r>
            <a:r>
              <a:rPr lang="en-US" sz="1050" baseline="0"/>
              <a:t> Cycle Time</a:t>
            </a:r>
            <a:endParaRPr lang="en-US" sz="1050"/>
          </a:p>
        </c:rich>
      </c:tx>
      <c:layout>
        <c:manualLayout>
          <c:xMode val="edge"/>
          <c:yMode val="edge"/>
          <c:x val="0.19711711711711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3788001989947335"/>
          <c:w val="0.75876535433070869"/>
          <c:h val="0.59199217744840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'5-Procurement Cycle Time'!$B$18:$B$19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'5-Procurement Cycle Time'!$C$18:$C$19</c:f>
              <c:strCache>
                <c:ptCount val="2"/>
                <c:pt idx="0">
                  <c:v>Purchase Orders</c:v>
                </c:pt>
                <c:pt idx="1">
                  <c:v>Contracts</c:v>
                </c:pt>
              </c:strCache>
            </c:strRef>
          </c:cat>
          <c:val>
            <c:numRef>
              <c:f>'5-Procurement Cycle Time'!$G$18:$G$19</c:f>
              <c:numCache>
                <c:formatCode>0%</c:formatCode>
                <c:ptCount val="2"/>
                <c:pt idx="0">
                  <c:v>0.9</c:v>
                </c:pt>
                <c:pt idx="1">
                  <c:v>0.93333333333333335</c:v>
                </c:pt>
              </c:numCache>
            </c:numRef>
          </c:val>
        </c:ser>
        <c:ser>
          <c:idx val="1"/>
          <c:order val="1"/>
          <c:tx>
            <c:strRef>
              <c:f>'5-Procurement Cycle Time'!$B$20:$B$21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'5-Procurement Cycle Time'!$C$18:$C$19</c:f>
              <c:strCache>
                <c:ptCount val="2"/>
                <c:pt idx="0">
                  <c:v>Purchase Orders</c:v>
                </c:pt>
                <c:pt idx="1">
                  <c:v>Contracts</c:v>
                </c:pt>
              </c:strCache>
            </c:strRef>
          </c:cat>
          <c:val>
            <c:numRef>
              <c:f>'5-Procurement Cycle Time'!$G$20:$G$21</c:f>
              <c:numCache>
                <c:formatCode>0%</c:formatCode>
                <c:ptCount val="2"/>
                <c:pt idx="0">
                  <c:v>0.90909090909090906</c:v>
                </c:pt>
                <c:pt idx="1">
                  <c:v>0.96</c:v>
                </c:pt>
              </c:numCache>
            </c:numRef>
          </c:val>
        </c:ser>
        <c:ser>
          <c:idx val="2"/>
          <c:order val="2"/>
          <c:tx>
            <c:strRef>
              <c:f>'5-Procurement Cycle Time'!$B$22:$B$23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'5-Procurement Cycle Time'!$C$18:$C$19</c:f>
              <c:strCache>
                <c:ptCount val="2"/>
                <c:pt idx="0">
                  <c:v>Purchase Orders</c:v>
                </c:pt>
                <c:pt idx="1">
                  <c:v>Contracts</c:v>
                </c:pt>
              </c:strCache>
            </c:strRef>
          </c:cat>
          <c:val>
            <c:numRef>
              <c:f>'5-Procurement Cycle Time'!$G$22:$G$23</c:f>
              <c:numCache>
                <c:formatCode>0%</c:formatCode>
                <c:ptCount val="2"/>
                <c:pt idx="0">
                  <c:v>0.94736842105263153</c:v>
                </c:pt>
                <c:pt idx="1">
                  <c:v>0.96296296296296291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72960"/>
        <c:axId val="146474496"/>
      </c:barChart>
      <c:catAx>
        <c:axId val="14647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474496"/>
        <c:crosses val="autoZero"/>
        <c:auto val="1"/>
        <c:lblAlgn val="ctr"/>
        <c:lblOffset val="100"/>
        <c:noMultiLvlLbl val="0"/>
      </c:catAx>
      <c:valAx>
        <c:axId val="146474496"/>
        <c:scaling>
          <c:orientation val="minMax"/>
          <c:max val="1"/>
          <c:min val="0.60000000000000009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47296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18728807547705187"/>
          <c:y val="0.88068207160379464"/>
          <c:w val="0.60820883876001985"/>
          <c:h val="0.1193179283962053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On-Time Payments</a:t>
            </a:r>
          </a:p>
        </c:rich>
      </c:tx>
      <c:layout>
        <c:manualLayout>
          <c:xMode val="edge"/>
          <c:yMode val="edge"/>
          <c:x val="0.2400899887514060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3788001989947335"/>
          <c:w val="0.7963674540682415"/>
          <c:h val="0.6268505652479714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strRef>
              <c:f>'6-On Time Payment'!$B$21:$B$24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'6-On Time Payment'!$E$21:$E$24</c:f>
              <c:numCache>
                <c:formatCode>0%</c:formatCode>
                <c:ptCount val="4"/>
                <c:pt idx="0">
                  <c:v>0.9</c:v>
                </c:pt>
                <c:pt idx="1">
                  <c:v>0.85</c:v>
                </c:pt>
                <c:pt idx="2">
                  <c:v>1</c:v>
                </c:pt>
                <c:pt idx="3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19936"/>
        <c:axId val="146522112"/>
      </c:barChart>
      <c:catAx>
        <c:axId val="14651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2012</a:t>
                </a:r>
              </a:p>
            </c:rich>
          </c:tx>
          <c:layout>
            <c:manualLayout>
              <c:xMode val="edge"/>
              <c:yMode val="edge"/>
              <c:x val="0.47942601769373427"/>
              <c:y val="0.8621350762527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522112"/>
        <c:crosses val="autoZero"/>
        <c:auto val="1"/>
        <c:lblAlgn val="ctr"/>
        <c:lblOffset val="100"/>
        <c:noMultiLvlLbl val="0"/>
      </c:catAx>
      <c:valAx>
        <c:axId val="146522112"/>
        <c:scaling>
          <c:orientation val="minMax"/>
          <c:max val="1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65199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Emerg Order Value Percent</a:t>
            </a:r>
            <a:endParaRPr lang="en-US" sz="1050"/>
          </a:p>
        </c:rich>
      </c:tx>
      <c:layout>
        <c:manualLayout>
          <c:xMode val="edge"/>
          <c:yMode val="edge"/>
          <c:x val="0.155311528366646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53282762731581"/>
          <c:y val="0.14659461684936442"/>
          <c:w val="0.80274311864863046"/>
          <c:h val="0.6355651621978625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'7-Emergency Procurement'!$B$19:$B$21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'7-Emergency Procurement'!$E$19:$E$21</c:f>
              <c:numCache>
                <c:formatCode>0%</c:formatCode>
                <c:ptCount val="3"/>
                <c:pt idx="0">
                  <c:v>0.3</c:v>
                </c:pt>
                <c:pt idx="1">
                  <c:v>0.16666666666666666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15712"/>
        <c:axId val="146917248"/>
      </c:barChart>
      <c:catAx>
        <c:axId val="1469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917248"/>
        <c:crosses val="autoZero"/>
        <c:auto val="1"/>
        <c:lblAlgn val="ctr"/>
        <c:lblOffset val="100"/>
        <c:noMultiLvlLbl val="0"/>
      </c:catAx>
      <c:valAx>
        <c:axId val="14691724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6915712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 i="0" u="none" strike="noStrike" baseline="0">
                <a:effectLst/>
              </a:rPr>
              <a:t>Emerg Order Number Percent</a:t>
            </a:r>
            <a:endParaRPr lang="en-US" sz="1050"/>
          </a:p>
        </c:rich>
      </c:tx>
      <c:layout>
        <c:manualLayout>
          <c:xMode val="edge"/>
          <c:yMode val="edge"/>
          <c:x val="0.147301452183341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353282762731581"/>
          <c:y val="0.16402381074914654"/>
          <c:w val="0.81251112841664019"/>
          <c:h val="0.609421371348189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'7-Emergency Procurement'!$G$19:$G$21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'7-Emergency Procurement'!$J$19:$J$21</c:f>
              <c:numCache>
                <c:formatCode>0%</c:formatCode>
                <c:ptCount val="3"/>
                <c:pt idx="0">
                  <c:v>0.15</c:v>
                </c:pt>
                <c:pt idx="1">
                  <c:v>0.125</c:v>
                </c:pt>
                <c:pt idx="2">
                  <c:v>0.112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40544"/>
        <c:axId val="147742080"/>
      </c:barChart>
      <c:catAx>
        <c:axId val="14774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7742080"/>
        <c:crosses val="autoZero"/>
        <c:auto val="1"/>
        <c:lblAlgn val="ctr"/>
        <c:lblOffset val="100"/>
        <c:noMultiLvlLbl val="0"/>
      </c:catAx>
      <c:valAx>
        <c:axId val="14774208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774054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Procurement</a:t>
            </a:r>
            <a:r>
              <a:rPr lang="en-US" sz="1050" baseline="0"/>
              <a:t> Cost per $ Spent</a:t>
            </a:r>
            <a:endParaRPr lang="en-US" sz="1050"/>
          </a:p>
        </c:rich>
      </c:tx>
      <c:layout>
        <c:manualLayout>
          <c:xMode val="edge"/>
          <c:yMode val="edge"/>
          <c:x val="0.151415397399649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781454901163186"/>
          <c:y val="0.14659461684936442"/>
          <c:w val="0.78291890635441796"/>
          <c:h val="0.661708953047535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'8-Procurement Cost'!$B$19:$B$21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'8-Procurement Cost'!$E$19:$E$21</c:f>
              <c:numCache>
                <c:formatCode>_("$"* #,##0.00_);_("$"* \(#,##0.00\);_("$"* "-"??_);_(@_)</c:formatCode>
                <c:ptCount val="3"/>
                <c:pt idx="0">
                  <c:v>6.6666666666666666E-2</c:v>
                </c:pt>
                <c:pt idx="1">
                  <c:v>7.0588235294117646E-2</c:v>
                </c:pt>
                <c:pt idx="2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70752"/>
        <c:axId val="147780736"/>
      </c:barChart>
      <c:catAx>
        <c:axId val="1477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7780736"/>
        <c:crosses val="autoZero"/>
        <c:auto val="1"/>
        <c:lblAlgn val="ctr"/>
        <c:lblOffset val="100"/>
        <c:noMultiLvlLbl val="0"/>
      </c:catAx>
      <c:valAx>
        <c:axId val="147780736"/>
        <c:scaling>
          <c:orientation val="minMax"/>
          <c:max val="0.2"/>
        </c:scaling>
        <c:delete val="0"/>
        <c:axPos val="l"/>
        <c:majorGridlines/>
        <c:numFmt formatCode="\$#,##0.00" sourceLinked="0"/>
        <c:majorTickMark val="out"/>
        <c:minorTickMark val="none"/>
        <c:tickLblPos val="nextTo"/>
        <c:crossAx val="147770752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Procurement Cost per Order</a:t>
            </a:r>
          </a:p>
        </c:rich>
      </c:tx>
      <c:layout>
        <c:manualLayout>
          <c:xMode val="edge"/>
          <c:yMode val="edge"/>
          <c:x val="0.166543641504271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384160928223456"/>
          <c:y val="0.1553092137992555"/>
          <c:w val="0.76155814471530547"/>
          <c:h val="0.644279759147753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'8-Procurement Cost'!$H$19:$H$21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'8-Procurement Cost'!$K$19:$K$21</c:f>
              <c:numCache>
                <c:formatCode>_("$"* #,##0.00_);_("$"* \(#,##0.00\);_("$"* "-"??_);_(@_)</c:formatCode>
                <c:ptCount val="3"/>
                <c:pt idx="0">
                  <c:v>1000</c:v>
                </c:pt>
                <c:pt idx="1">
                  <c:v>1090.909090909091</c:v>
                </c:pt>
                <c:pt idx="2">
                  <c:v>1116.0714285714287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20992"/>
        <c:axId val="151222528"/>
      </c:barChart>
      <c:catAx>
        <c:axId val="151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51222528"/>
        <c:crosses val="autoZero"/>
        <c:auto val="1"/>
        <c:lblAlgn val="ctr"/>
        <c:lblOffset val="100"/>
        <c:noMultiLvlLbl val="0"/>
      </c:catAx>
      <c:valAx>
        <c:axId val="151222528"/>
        <c:scaling>
          <c:orientation val="minMax"/>
        </c:scaling>
        <c:delete val="0"/>
        <c:axPos val="l"/>
        <c:majorGridlines/>
        <c:numFmt formatCode="\$#,##0" sourceLinked="0"/>
        <c:majorTickMark val="out"/>
        <c:minorTickMark val="none"/>
        <c:tickLblPos val="nextTo"/>
        <c:crossAx val="15122099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7618029227824E-2"/>
          <c:y val="4.9791376077990251E-2"/>
          <c:w val="0.56610848643919509"/>
          <c:h val="0.641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'9-Staff Training'!$C$17</c:f>
              <c:strCache>
                <c:ptCount val="1"/>
                <c:pt idx="0">
                  <c:v>Budget Line Exists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Training'!$C$18:$C$22</c:f>
              <c:numCache>
                <c:formatCode>0.0%</c:formatCode>
                <c:ptCount val="5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'9-Staff Training'!$D$17</c:f>
              <c:strCache>
                <c:ptCount val="1"/>
                <c:pt idx="0">
                  <c:v>Budget Line Funded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Training'!$D$18:$D$22</c:f>
              <c:numCache>
                <c:formatCode>0.0%</c:formatCode>
                <c:ptCount val="5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2"/>
          <c:order val="2"/>
          <c:tx>
            <c:strRef>
              <c:f>'9-Staff Training'!$E$17</c:f>
              <c:strCache>
                <c:ptCount val="1"/>
                <c:pt idx="0">
                  <c:v>Organization Chart Exists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Training'!$E$18:$E$22</c:f>
              <c:numCache>
                <c:formatCode>0.0%</c:formatCode>
                <c:ptCount val="5"/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'9-Staff Training'!$F$17</c:f>
              <c:strCache>
                <c:ptCount val="1"/>
                <c:pt idx="0">
                  <c:v>Job Descriptions Exist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Training'!$F$18:$F$22</c:f>
              <c:numCache>
                <c:formatCode>0.0%</c:formatCode>
                <c:ptCount val="5"/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4"/>
          <c:order val="4"/>
          <c:tx>
            <c:strRef>
              <c:f>'9-Staff Training'!$G$17</c:f>
              <c:strCache>
                <c:ptCount val="1"/>
                <c:pt idx="0">
                  <c:v>Training Plan &amp; Sched Exist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Training'!$G$18:$G$22</c:f>
              <c:numCache>
                <c:formatCode>General</c:formatCode>
                <c:ptCount val="5"/>
                <c:pt idx="2" formatCode="0.0%">
                  <c:v>0.125</c:v>
                </c:pt>
                <c:pt idx="3" formatCode="0.0%">
                  <c:v>0.125</c:v>
                </c:pt>
              </c:numCache>
            </c:numRef>
          </c:val>
        </c:ser>
        <c:ser>
          <c:idx val="5"/>
          <c:order val="5"/>
          <c:tx>
            <c:strRef>
              <c:f>'9-Staff Training'!$H$17</c:f>
              <c:strCache>
                <c:ptCount val="1"/>
                <c:pt idx="0">
                  <c:v>Training for All Staff Roles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Training'!$H$18:$H$22</c:f>
              <c:numCache>
                <c:formatCode>General</c:formatCode>
                <c:ptCount val="5"/>
                <c:pt idx="2" formatCode="0.0%">
                  <c:v>0.125</c:v>
                </c:pt>
                <c:pt idx="3" formatCode="0.0%">
                  <c:v>0.125</c:v>
                </c:pt>
              </c:numCache>
            </c:numRef>
          </c:val>
        </c:ser>
        <c:ser>
          <c:idx val="6"/>
          <c:order val="6"/>
          <c:tx>
            <c:strRef>
              <c:f>'9-Staff Training'!$I$17</c:f>
              <c:strCache>
                <c:ptCount val="1"/>
                <c:pt idx="0">
                  <c:v>% of Staff Trained</c:v>
                </c:pt>
              </c:strCache>
            </c:strRef>
          </c:tx>
          <c:invertIfNegative val="0"/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Training'!$I$18:$I$22</c:f>
              <c:numCache>
                <c:formatCode>General</c:formatCode>
                <c:ptCount val="5"/>
                <c:pt idx="3" formatCode="0.0%">
                  <c:v>0.25</c:v>
                </c:pt>
              </c:numCache>
            </c:numRef>
          </c:val>
        </c:ser>
        <c:ser>
          <c:idx val="7"/>
          <c:order val="7"/>
          <c:tx>
            <c:strRef>
              <c:f>'9-Staff Training'!$J$17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Training'!$J$18:$J$22</c:f>
              <c:numCache>
                <c:formatCode>General</c:formatCode>
                <c:ptCount val="5"/>
                <c:pt idx="4" formatCode="0%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1004672"/>
        <c:axId val="151006208"/>
      </c:barChart>
      <c:catAx>
        <c:axId val="15100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n-US"/>
          </a:p>
        </c:txPr>
        <c:crossAx val="151006208"/>
        <c:crosses val="autoZero"/>
        <c:auto val="1"/>
        <c:lblAlgn val="ctr"/>
        <c:lblOffset val="100"/>
        <c:noMultiLvlLbl val="0"/>
      </c:catAx>
      <c:valAx>
        <c:axId val="15100620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1004672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7420806044104298"/>
          <c:y val="3.8510079857039144E-3"/>
          <c:w val="0.31373689503765301"/>
          <c:h val="0.9664913162450439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Percent Transparent Pricing</a:t>
            </a:r>
          </a:p>
        </c:rich>
      </c:tx>
      <c:layout>
        <c:manualLayout>
          <c:xMode val="edge"/>
          <c:yMode val="edge"/>
          <c:x val="0.143629343629343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681776091857"/>
          <c:y val="0.14659461684936442"/>
          <c:w val="0.7955812280221729"/>
          <c:h val="0.694814814814814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'10-Transparent Price Info'!$B$18:$B$20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'10-Transparent Price Info'!$E$18:$E$20</c:f>
              <c:numCache>
                <c:formatCode>0%</c:formatCode>
                <c:ptCount val="3"/>
                <c:pt idx="0">
                  <c:v>0.5</c:v>
                </c:pt>
                <c:pt idx="1">
                  <c:v>0.7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063936"/>
        <c:axId val="151078016"/>
      </c:barChart>
      <c:catAx>
        <c:axId val="15106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51078016"/>
        <c:crosses val="autoZero"/>
        <c:auto val="1"/>
        <c:lblAlgn val="ctr"/>
        <c:lblOffset val="100"/>
        <c:noMultiLvlLbl val="0"/>
      </c:catAx>
      <c:valAx>
        <c:axId val="15107801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51063936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Procurement</a:t>
            </a:r>
            <a:r>
              <a:rPr lang="en-US" sz="1050" baseline="0"/>
              <a:t> Cost per $ Spent</a:t>
            </a:r>
            <a:endParaRPr lang="en-US" sz="1050"/>
          </a:p>
        </c:rich>
      </c:tx>
      <c:layout>
        <c:manualLayout>
          <c:xMode val="edge"/>
          <c:yMode val="edge"/>
          <c:x val="0.2183394643237162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8781454901163186"/>
          <c:y val="0.14659461684936442"/>
          <c:w val="0.78291890635441796"/>
          <c:h val="0.661708953047535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'8-Procurement Cost'!$B$19:$B$21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'8-Procurement Cost'!$E$19:$E$21</c:f>
              <c:numCache>
                <c:formatCode>_("$"* #,##0.00_);_("$"* \(#,##0.00\);_("$"* "-"??_);_(@_)</c:formatCode>
                <c:ptCount val="3"/>
                <c:pt idx="0">
                  <c:v>6.6666666666666666E-2</c:v>
                </c:pt>
                <c:pt idx="1">
                  <c:v>7.0588235294117646E-2</c:v>
                </c:pt>
                <c:pt idx="2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452416"/>
        <c:axId val="141453952"/>
      </c:barChart>
      <c:catAx>
        <c:axId val="14145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1453952"/>
        <c:crosses val="autoZero"/>
        <c:auto val="1"/>
        <c:lblAlgn val="ctr"/>
        <c:lblOffset val="100"/>
        <c:noMultiLvlLbl val="0"/>
      </c:catAx>
      <c:valAx>
        <c:axId val="141453952"/>
        <c:scaling>
          <c:orientation val="minMax"/>
          <c:max val="0.2"/>
        </c:scaling>
        <c:delete val="0"/>
        <c:axPos val="l"/>
        <c:majorGridlines/>
        <c:numFmt formatCode="\$#,##0.00" sourceLinked="0"/>
        <c:majorTickMark val="out"/>
        <c:minorTickMark val="none"/>
        <c:tickLblPos val="nextTo"/>
        <c:crossAx val="141452416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Percent Competitive Tenders</a:t>
            </a:r>
          </a:p>
        </c:rich>
      </c:tx>
      <c:layout>
        <c:manualLayout>
          <c:xMode val="edge"/>
          <c:yMode val="edge"/>
          <c:x val="0.163178791840209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11808481566923"/>
          <c:y val="0.14807376350683435"/>
          <c:w val="0.82592520229236299"/>
          <c:h val="0.59102089511538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'11-Competitive Tendering'!$C$25</c:f>
              <c:strCache>
                <c:ptCount val="1"/>
                <c:pt idx="0">
                  <c:v>ICB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Tendering'!$C$26:$C$28</c:f>
              <c:numCache>
                <c:formatCode>0%</c:formatCode>
                <c:ptCount val="3"/>
                <c:pt idx="0">
                  <c:v>0.4</c:v>
                </c:pt>
                <c:pt idx="1">
                  <c:v>0.45833333333333331</c:v>
                </c:pt>
                <c:pt idx="2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'11-Competitive Tendering'!$D$25</c:f>
              <c:strCache>
                <c:ptCount val="1"/>
                <c:pt idx="0">
                  <c:v>NCB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Tendering'!$D$26:$D$28</c:f>
              <c:numCache>
                <c:formatCode>0%</c:formatCode>
                <c:ptCount val="3"/>
                <c:pt idx="0">
                  <c:v>0.2</c:v>
                </c:pt>
                <c:pt idx="1">
                  <c:v>0.1875</c:v>
                </c:pt>
                <c:pt idx="2">
                  <c:v>0.24</c:v>
                </c:pt>
              </c:numCache>
            </c:numRef>
          </c:val>
        </c:ser>
        <c:ser>
          <c:idx val="2"/>
          <c:order val="2"/>
          <c:tx>
            <c:strRef>
              <c:f>'11-Competitive Tendering'!$E$25</c:f>
              <c:strCache>
                <c:ptCount val="1"/>
                <c:pt idx="0">
                  <c:v>RFP/RFQ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Tendering'!$E$26:$E$28</c:f>
              <c:numCache>
                <c:formatCode>0%</c:formatCode>
                <c:ptCount val="3"/>
                <c:pt idx="0">
                  <c:v>7.4999999999999997E-2</c:v>
                </c:pt>
                <c:pt idx="1">
                  <c:v>8.3333333333333329E-2</c:v>
                </c:pt>
                <c:pt idx="2">
                  <c:v>0.09</c:v>
                </c:pt>
              </c:numCache>
            </c:numRef>
          </c:val>
        </c:ser>
        <c:ser>
          <c:idx val="3"/>
          <c:order val="3"/>
          <c:tx>
            <c:strRef>
              <c:f>'11-Competitive Tendering'!$F$25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59740259740259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'11-Competitive Tendering'!$B$26:$B$28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'11-Competitive Tendering'!$F$26:$F$28</c:f>
              <c:numCache>
                <c:formatCode>0%</c:formatCode>
                <c:ptCount val="3"/>
                <c:pt idx="0">
                  <c:v>0.67500000000000004</c:v>
                </c:pt>
                <c:pt idx="1">
                  <c:v>0.72916666666666663</c:v>
                </c:pt>
                <c:pt idx="2">
                  <c:v>0.80999999999999994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1159936"/>
        <c:axId val="151161472"/>
      </c:barChart>
      <c:catAx>
        <c:axId val="15115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51161472"/>
        <c:crosses val="autoZero"/>
        <c:auto val="1"/>
        <c:lblAlgn val="ctr"/>
        <c:lblOffset val="100"/>
        <c:noMultiLvlLbl val="0"/>
      </c:catAx>
      <c:valAx>
        <c:axId val="1511614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1159936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3.5482321466573437E-2"/>
          <c:y val="0.87807001397552575"/>
          <c:w val="0.92388694656411186"/>
          <c:h val="0.12192998602447425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7618029227824E-2"/>
          <c:y val="4.9791376077990251E-2"/>
          <c:w val="0.5912182728571358"/>
          <c:h val="0.64139782527184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'9-Staff Training'!$C$17</c:f>
              <c:strCache>
                <c:ptCount val="1"/>
                <c:pt idx="0">
                  <c:v>Budget Line Exists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Training'!$C$18:$C$22</c:f>
              <c:numCache>
                <c:formatCode>0.0%</c:formatCode>
                <c:ptCount val="5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1"/>
          <c:order val="1"/>
          <c:tx>
            <c:strRef>
              <c:f>'9-Staff Training'!$D$17</c:f>
              <c:strCache>
                <c:ptCount val="1"/>
                <c:pt idx="0">
                  <c:v>Budget Line Funded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noFill/>
            </c:spPr>
          </c:dPt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Training'!$D$18:$D$22</c:f>
              <c:numCache>
                <c:formatCode>0.0%</c:formatCode>
                <c:ptCount val="5"/>
                <c:pt idx="0">
                  <c:v>0.125</c:v>
                </c:pt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2"/>
          <c:order val="2"/>
          <c:tx>
            <c:strRef>
              <c:f>'9-Staff Training'!$E$17</c:f>
              <c:strCache>
                <c:ptCount val="1"/>
                <c:pt idx="0">
                  <c:v>Organization Chart Exists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Training'!$E$18:$E$22</c:f>
              <c:numCache>
                <c:formatCode>0.0%</c:formatCode>
                <c:ptCount val="5"/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'9-Staff Training'!$F$17</c:f>
              <c:strCache>
                <c:ptCount val="1"/>
                <c:pt idx="0">
                  <c:v>Job Descriptions Exist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noFill/>
            </c:spPr>
          </c:dPt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Training'!$F$18:$F$22</c:f>
              <c:numCache>
                <c:formatCode>0.0%</c:formatCode>
                <c:ptCount val="5"/>
                <c:pt idx="1">
                  <c:v>0.125</c:v>
                </c:pt>
                <c:pt idx="2">
                  <c:v>0.125</c:v>
                </c:pt>
                <c:pt idx="3">
                  <c:v>0.125</c:v>
                </c:pt>
              </c:numCache>
            </c:numRef>
          </c:val>
        </c:ser>
        <c:ser>
          <c:idx val="4"/>
          <c:order val="4"/>
          <c:tx>
            <c:strRef>
              <c:f>'9-Staff Training'!$G$17</c:f>
              <c:strCache>
                <c:ptCount val="1"/>
                <c:pt idx="0">
                  <c:v>Training Plan &amp; Sched Exist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Training'!$G$18:$G$22</c:f>
              <c:numCache>
                <c:formatCode>General</c:formatCode>
                <c:ptCount val="5"/>
                <c:pt idx="2" formatCode="0.0%">
                  <c:v>0.125</c:v>
                </c:pt>
                <c:pt idx="3" formatCode="0.0%">
                  <c:v>0.125</c:v>
                </c:pt>
              </c:numCache>
            </c:numRef>
          </c:val>
        </c:ser>
        <c:ser>
          <c:idx val="5"/>
          <c:order val="5"/>
          <c:tx>
            <c:strRef>
              <c:f>'9-Staff Training'!$H$17</c:f>
              <c:strCache>
                <c:ptCount val="1"/>
                <c:pt idx="0">
                  <c:v>Training for All Staff Roles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noFill/>
            </c:spPr>
          </c:dPt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Training'!$H$18:$H$22</c:f>
              <c:numCache>
                <c:formatCode>General</c:formatCode>
                <c:ptCount val="5"/>
                <c:pt idx="2" formatCode="0.0%">
                  <c:v>0.125</c:v>
                </c:pt>
                <c:pt idx="3" formatCode="0.0%">
                  <c:v>0.125</c:v>
                </c:pt>
              </c:numCache>
            </c:numRef>
          </c:val>
        </c:ser>
        <c:ser>
          <c:idx val="6"/>
          <c:order val="6"/>
          <c:tx>
            <c:strRef>
              <c:f>'9-Staff Training'!$I$17</c:f>
              <c:strCache>
                <c:ptCount val="1"/>
                <c:pt idx="0">
                  <c:v>% of Staff Trained</c:v>
                </c:pt>
              </c:strCache>
            </c:strRef>
          </c:tx>
          <c:invertIfNegative val="0"/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Training'!$I$18:$I$22</c:f>
              <c:numCache>
                <c:formatCode>General</c:formatCode>
                <c:ptCount val="5"/>
                <c:pt idx="3" formatCode="0.0%">
                  <c:v>0.25</c:v>
                </c:pt>
              </c:numCache>
            </c:numRef>
          </c:val>
        </c:ser>
        <c:ser>
          <c:idx val="7"/>
          <c:order val="7"/>
          <c:tx>
            <c:strRef>
              <c:f>'9-Staff Training'!$J$17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'9-Staff Training'!$B$18:$B$22</c:f>
              <c:strCache>
                <c:ptCount val="5"/>
                <c:pt idx="0">
                  <c:v>Budget 
line item </c:v>
                </c:pt>
                <c:pt idx="1">
                  <c:v>Org chart &amp; job 
descriptions</c:v>
                </c:pt>
                <c:pt idx="2">
                  <c:v>Training plan &amp; 
schedule</c:v>
                </c:pt>
                <c:pt idx="3">
                  <c:v>Provision 
of training</c:v>
                </c:pt>
                <c:pt idx="4">
                  <c:v>Total</c:v>
                </c:pt>
              </c:strCache>
            </c:strRef>
          </c:cat>
          <c:val>
            <c:numRef>
              <c:f>'9-Staff Training'!$J$18:$J$22</c:f>
              <c:numCache>
                <c:formatCode>General</c:formatCode>
                <c:ptCount val="5"/>
                <c:pt idx="4" formatCode="0%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4925440"/>
        <c:axId val="144926976"/>
      </c:barChart>
      <c:catAx>
        <c:axId val="1449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n-US"/>
          </a:p>
        </c:txPr>
        <c:crossAx val="144926976"/>
        <c:crosses val="autoZero"/>
        <c:auto val="1"/>
        <c:lblAlgn val="ctr"/>
        <c:lblOffset val="100"/>
        <c:noMultiLvlLbl val="0"/>
      </c:catAx>
      <c:valAx>
        <c:axId val="1449269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492544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7420802736736563"/>
          <c:y val="3.8511095204008588E-3"/>
          <c:w val="0.31373696265494899"/>
          <c:h val="0.96649077956164564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Percent Transparent Pricing</a:t>
            </a:r>
          </a:p>
        </c:rich>
      </c:tx>
      <c:layout>
        <c:manualLayout>
          <c:xMode val="edge"/>
          <c:yMode val="edge"/>
          <c:x val="0.18481338481338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681776091857"/>
          <c:y val="0.14659461684936442"/>
          <c:w val="0.7955812280221729"/>
          <c:h val="0.6948148148148147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'10-Transparent Price Info'!$B$18:$B$20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'10-Transparent Price Info'!$E$18:$E$20</c:f>
              <c:numCache>
                <c:formatCode>0%</c:formatCode>
                <c:ptCount val="3"/>
                <c:pt idx="0">
                  <c:v>0.5</c:v>
                </c:pt>
                <c:pt idx="1">
                  <c:v>0.7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47072"/>
        <c:axId val="144948608"/>
      </c:barChart>
      <c:catAx>
        <c:axId val="1449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4948608"/>
        <c:crosses val="autoZero"/>
        <c:auto val="1"/>
        <c:lblAlgn val="ctr"/>
        <c:lblOffset val="100"/>
        <c:noMultiLvlLbl val="0"/>
      </c:catAx>
      <c:valAx>
        <c:axId val="144948608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44947072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Contract Utilization</a:t>
            </a:r>
          </a:p>
        </c:rich>
      </c:tx>
      <c:layout>
        <c:manualLayout>
          <c:xMode val="edge"/>
          <c:yMode val="edge"/>
          <c:x val="0.182985234953738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41691511861987"/>
          <c:y val="0.20132914758204243"/>
          <c:w val="0.50187699510534156"/>
          <c:h val="0.711074743108091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'2-Contract Utilization'!$B$18</c:f>
              <c:strCache>
                <c:ptCount val="1"/>
                <c:pt idx="0">
                  <c:v>Multi-Year Contract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'2-Contract Utilization'!$D$18</c:f>
              <c:numCache>
                <c:formatCode>0%</c:formatCode>
                <c:ptCount val="1"/>
                <c:pt idx="0">
                  <c:v>0.15151515151515152</c:v>
                </c:pt>
              </c:numCache>
            </c:numRef>
          </c:val>
        </c:ser>
        <c:ser>
          <c:idx val="1"/>
          <c:order val="1"/>
          <c:tx>
            <c:strRef>
              <c:f>'2-Contract Utilization'!$B$19</c:f>
              <c:strCache>
                <c:ptCount val="1"/>
                <c:pt idx="0">
                  <c:v>Annual Contract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'2-Contract Utilization'!$D$19</c:f>
              <c:numCache>
                <c:formatCode>0%</c:formatCode>
                <c:ptCount val="1"/>
                <c:pt idx="0">
                  <c:v>0.24242424242424243</c:v>
                </c:pt>
              </c:numCache>
            </c:numRef>
          </c:val>
        </c:ser>
        <c:ser>
          <c:idx val="2"/>
          <c:order val="2"/>
          <c:tx>
            <c:strRef>
              <c:f>'2-Contract Utilization'!$B$20</c:f>
              <c:strCache>
                <c:ptCount val="1"/>
                <c:pt idx="0">
                  <c:v>Purchase Order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'2-Contract Utilization'!$D$20</c:f>
              <c:numCache>
                <c:formatCode>0%</c:formatCode>
                <c:ptCount val="1"/>
                <c:pt idx="0">
                  <c:v>0.60606060606060608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6286848"/>
        <c:axId val="146309120"/>
      </c:barChart>
      <c:catAx>
        <c:axId val="14628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46309120"/>
        <c:crosses val="autoZero"/>
        <c:auto val="1"/>
        <c:lblAlgn val="ctr"/>
        <c:lblOffset val="100"/>
        <c:noMultiLvlLbl val="0"/>
      </c:catAx>
      <c:valAx>
        <c:axId val="1463091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286848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863069143384104"/>
          <c:y val="0.18814960629921262"/>
          <c:w val="0.3033792397571925"/>
          <c:h val="0.74761154855643053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Procurement Cost per Order</a:t>
            </a:r>
          </a:p>
        </c:rich>
      </c:tx>
      <c:layout>
        <c:manualLayout>
          <c:xMode val="edge"/>
          <c:yMode val="edge"/>
          <c:x val="0.166543641504271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384160928223456"/>
          <c:y val="0.1553092137992555"/>
          <c:w val="0.76155814471530547"/>
          <c:h val="0.6442797591477535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7030A0"/>
            </a:solidFill>
          </c:spPr>
          <c:invertIfNegative val="0"/>
          <c:cat>
            <c:numRef>
              <c:f>'8-Procurement Cost'!$H$19:$H$21</c:f>
              <c:numCache>
                <c:formatCode>General</c:formatCode>
                <c:ptCount val="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</c:numCache>
            </c:numRef>
          </c:cat>
          <c:val>
            <c:numRef>
              <c:f>'8-Procurement Cost'!$K$19:$K$21</c:f>
              <c:numCache>
                <c:formatCode>_("$"* #,##0.00_);_("$"* \(#,##0.00\);_("$"* "-"??_);_(@_)</c:formatCode>
                <c:ptCount val="3"/>
                <c:pt idx="0">
                  <c:v>1000</c:v>
                </c:pt>
                <c:pt idx="1">
                  <c:v>1090.909090909091</c:v>
                </c:pt>
                <c:pt idx="2">
                  <c:v>1116.0714285714287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29600"/>
        <c:axId val="146331136"/>
      </c:barChart>
      <c:catAx>
        <c:axId val="14632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331136"/>
        <c:crosses val="autoZero"/>
        <c:auto val="1"/>
        <c:lblAlgn val="ctr"/>
        <c:lblOffset val="100"/>
        <c:noMultiLvlLbl val="0"/>
      </c:catAx>
      <c:valAx>
        <c:axId val="146331136"/>
        <c:scaling>
          <c:orientation val="minMax"/>
        </c:scaling>
        <c:delete val="0"/>
        <c:axPos val="l"/>
        <c:majorGridlines/>
        <c:numFmt formatCode="\$#,##0" sourceLinked="0"/>
        <c:majorTickMark val="out"/>
        <c:minorTickMark val="none"/>
        <c:tickLblPos val="nextTo"/>
        <c:crossAx val="1463296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="1" i="0" u="none" strike="noStrike" baseline="0">
                <a:effectLst/>
              </a:rPr>
              <a:t>On-time Delivery</a:t>
            </a:r>
            <a:endParaRPr lang="en-US" sz="1050"/>
          </a:p>
        </c:rich>
      </c:tx>
      <c:layout>
        <c:manualLayout>
          <c:xMode val="edge"/>
          <c:yMode val="edge"/>
          <c:x val="0.273958998368447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58014210479972"/>
          <c:y val="0.14659461684936442"/>
          <c:w val="0.79714765539365051"/>
          <c:h val="0.618135968298080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'4-Supplier Performance'!$G$17:$G$26</c:f>
              <c:strCache>
                <c:ptCount val="1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</c:strCache>
            </c:strRef>
          </c:cat>
          <c:val>
            <c:numRef>
              <c:f>'4-Supplier Performance'!$J$17:$J$26</c:f>
              <c:numCache>
                <c:formatCode>0%</c:formatCode>
                <c:ptCount val="10"/>
                <c:pt idx="0">
                  <c:v>0.95</c:v>
                </c:pt>
                <c:pt idx="1">
                  <c:v>0.95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0.83333333333333337</c:v>
                </c:pt>
                <c:pt idx="7">
                  <c:v>0.9</c:v>
                </c:pt>
                <c:pt idx="8">
                  <c:v>0.93333333333333335</c:v>
                </c:pt>
                <c:pt idx="9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1376"/>
        <c:axId val="146103296"/>
      </c:barChart>
      <c:catAx>
        <c:axId val="14610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Suppliers</a:t>
                </a:r>
              </a:p>
            </c:rich>
          </c:tx>
          <c:layout>
            <c:manualLayout>
              <c:xMode val="edge"/>
              <c:yMode val="edge"/>
              <c:x val="0.44853758145096723"/>
              <c:y val="0.86213507625272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/>
          <a:lstStyle/>
          <a:p>
            <a:pPr>
              <a:defRPr sz="900"/>
            </a:pPr>
            <a:endParaRPr lang="en-US"/>
          </a:p>
        </c:txPr>
        <c:crossAx val="146103296"/>
        <c:crosses val="autoZero"/>
        <c:auto val="1"/>
        <c:lblAlgn val="ctr"/>
        <c:lblOffset val="100"/>
        <c:noMultiLvlLbl val="0"/>
      </c:catAx>
      <c:valAx>
        <c:axId val="146103296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1013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Product</a:t>
            </a:r>
            <a:r>
              <a:rPr lang="en-US" sz="1050" baseline="0"/>
              <a:t> Price Variance</a:t>
            </a:r>
            <a:endParaRPr lang="en-US" sz="1050"/>
          </a:p>
        </c:rich>
      </c:tx>
      <c:layout>
        <c:manualLayout>
          <c:xMode val="edge"/>
          <c:yMode val="edge"/>
          <c:x val="0.2115389024647781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92018475819621"/>
          <c:y val="0.16402356674365701"/>
          <c:w val="0.86145097218537103"/>
          <c:h val="0.499161417322834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'1-Product Price Variance'!$B$18:$B$27</c:f>
              <c:strCache>
                <c:ptCount val="10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  <c:pt idx="6">
                  <c:v>Item 7</c:v>
                </c:pt>
                <c:pt idx="7">
                  <c:v>Item 8</c:v>
                </c:pt>
                <c:pt idx="8">
                  <c:v>Item 9</c:v>
                </c:pt>
                <c:pt idx="9">
                  <c:v>Item 10</c:v>
                </c:pt>
              </c:strCache>
            </c:strRef>
          </c:cat>
          <c:val>
            <c:numRef>
              <c:f>'1-Product Price Variance'!$E$18:$E$27</c:f>
              <c:numCache>
                <c:formatCode>0%</c:formatCode>
                <c:ptCount val="10"/>
                <c:pt idx="0">
                  <c:v>1.25</c:v>
                </c:pt>
                <c:pt idx="1">
                  <c:v>1</c:v>
                </c:pt>
                <c:pt idx="2">
                  <c:v>1.6666666666666667</c:v>
                </c:pt>
                <c:pt idx="3">
                  <c:v>0.87499999999999989</c:v>
                </c:pt>
                <c:pt idx="4">
                  <c:v>0.9</c:v>
                </c:pt>
                <c:pt idx="5">
                  <c:v>1.1428571428571428</c:v>
                </c:pt>
                <c:pt idx="6">
                  <c:v>1.5</c:v>
                </c:pt>
                <c:pt idx="7">
                  <c:v>1</c:v>
                </c:pt>
                <c:pt idx="8">
                  <c:v>0.91666666666666663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35296"/>
        <c:axId val="146137088"/>
      </c:barChart>
      <c:catAx>
        <c:axId val="1461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900"/>
            </a:pPr>
            <a:endParaRPr lang="en-US"/>
          </a:p>
        </c:txPr>
        <c:crossAx val="146137088"/>
        <c:crosses val="autoZero"/>
        <c:auto val="1"/>
        <c:lblAlgn val="ctr"/>
        <c:lblOffset val="100"/>
        <c:noMultiLvlLbl val="0"/>
      </c:catAx>
      <c:valAx>
        <c:axId val="1461370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613529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5</xdr:col>
      <xdr:colOff>28575</xdr:colOff>
      <xdr:row>25</xdr:row>
      <xdr:rowOff>0</xdr:rowOff>
    </xdr:to>
    <xdr:graphicFrame macro="">
      <xdr:nvGraphicFramePr>
        <xdr:cNvPr id="3660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15</xdr:col>
      <xdr:colOff>28575</xdr:colOff>
      <xdr:row>14</xdr:row>
      <xdr:rowOff>0</xdr:rowOff>
    </xdr:to>
    <xdr:graphicFrame macro="">
      <xdr:nvGraphicFramePr>
        <xdr:cNvPr id="36609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15</xdr:col>
      <xdr:colOff>28575</xdr:colOff>
      <xdr:row>36</xdr:row>
      <xdr:rowOff>0</xdr:rowOff>
    </xdr:to>
    <xdr:graphicFrame macro="">
      <xdr:nvGraphicFramePr>
        <xdr:cNvPr id="3660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104775</xdr:colOff>
      <xdr:row>38</xdr:row>
      <xdr:rowOff>0</xdr:rowOff>
    </xdr:from>
    <xdr:to>
      <xdr:col>9</xdr:col>
      <xdr:colOff>628650</xdr:colOff>
      <xdr:row>47</xdr:row>
      <xdr:rowOff>9525</xdr:rowOff>
    </xdr:to>
    <xdr:graphicFrame macro="">
      <xdr:nvGraphicFramePr>
        <xdr:cNvPr id="36609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38</xdr:row>
      <xdr:rowOff>0</xdr:rowOff>
    </xdr:from>
    <xdr:to>
      <xdr:col>15</xdr:col>
      <xdr:colOff>28575</xdr:colOff>
      <xdr:row>47</xdr:row>
      <xdr:rowOff>0</xdr:rowOff>
    </xdr:to>
    <xdr:graphicFrame macro="">
      <xdr:nvGraphicFramePr>
        <xdr:cNvPr id="3660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5</xdr:row>
      <xdr:rowOff>0</xdr:rowOff>
    </xdr:from>
    <xdr:to>
      <xdr:col>10</xdr:col>
      <xdr:colOff>0</xdr:colOff>
      <xdr:row>13</xdr:row>
      <xdr:rowOff>152400</xdr:rowOff>
    </xdr:to>
    <xdr:graphicFrame macro="">
      <xdr:nvGraphicFramePr>
        <xdr:cNvPr id="366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27</xdr:row>
      <xdr:rowOff>0</xdr:rowOff>
    </xdr:from>
    <xdr:to>
      <xdr:col>19</xdr:col>
      <xdr:colOff>638175</xdr:colOff>
      <xdr:row>35</xdr:row>
      <xdr:rowOff>76200</xdr:rowOff>
    </xdr:to>
    <xdr:graphicFrame macro="">
      <xdr:nvGraphicFramePr>
        <xdr:cNvPr id="3661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16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3661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5</xdr:row>
      <xdr:rowOff>0</xdr:rowOff>
    </xdr:from>
    <xdr:to>
      <xdr:col>5</xdr:col>
      <xdr:colOff>47625</xdr:colOff>
      <xdr:row>14</xdr:row>
      <xdr:rowOff>0</xdr:rowOff>
    </xdr:to>
    <xdr:graphicFrame macro="">
      <xdr:nvGraphicFramePr>
        <xdr:cNvPr id="36610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5</xdr:col>
      <xdr:colOff>38100</xdr:colOff>
      <xdr:row>36</xdr:row>
      <xdr:rowOff>0</xdr:rowOff>
    </xdr:to>
    <xdr:graphicFrame macro="">
      <xdr:nvGraphicFramePr>
        <xdr:cNvPr id="3661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27</xdr:row>
      <xdr:rowOff>0</xdr:rowOff>
    </xdr:from>
    <xdr:to>
      <xdr:col>10</xdr:col>
      <xdr:colOff>0</xdr:colOff>
      <xdr:row>36</xdr:row>
      <xdr:rowOff>0</xdr:rowOff>
    </xdr:to>
    <xdr:graphicFrame macro="">
      <xdr:nvGraphicFramePr>
        <xdr:cNvPr id="36610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5</xdr:row>
      <xdr:rowOff>0</xdr:rowOff>
    </xdr:from>
    <xdr:to>
      <xdr:col>19</xdr:col>
      <xdr:colOff>638175</xdr:colOff>
      <xdr:row>14</xdr:row>
      <xdr:rowOff>0</xdr:rowOff>
    </xdr:to>
    <xdr:graphicFrame macro="">
      <xdr:nvGraphicFramePr>
        <xdr:cNvPr id="3661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0</xdr:colOff>
      <xdr:row>16</xdr:row>
      <xdr:rowOff>0</xdr:rowOff>
    </xdr:from>
    <xdr:to>
      <xdr:col>19</xdr:col>
      <xdr:colOff>638175</xdr:colOff>
      <xdr:row>25</xdr:row>
      <xdr:rowOff>0</xdr:rowOff>
    </xdr:to>
    <xdr:graphicFrame macro="">
      <xdr:nvGraphicFramePr>
        <xdr:cNvPr id="3661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0</xdr:colOff>
      <xdr:row>38</xdr:row>
      <xdr:rowOff>0</xdr:rowOff>
    </xdr:from>
    <xdr:to>
      <xdr:col>19</xdr:col>
      <xdr:colOff>638175</xdr:colOff>
      <xdr:row>47</xdr:row>
      <xdr:rowOff>9525</xdr:rowOff>
    </xdr:to>
    <xdr:graphicFrame macro="">
      <xdr:nvGraphicFramePr>
        <xdr:cNvPr id="3661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16</xdr:row>
      <xdr:rowOff>0</xdr:rowOff>
    </xdr:from>
    <xdr:to>
      <xdr:col>15</xdr:col>
      <xdr:colOff>28575</xdr:colOff>
      <xdr:row>25</xdr:row>
      <xdr:rowOff>0</xdr:rowOff>
    </xdr:to>
    <xdr:graphicFrame macro="">
      <xdr:nvGraphicFramePr>
        <xdr:cNvPr id="36610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0</xdr:col>
      <xdr:colOff>83904</xdr:colOff>
      <xdr:row>0</xdr:row>
      <xdr:rowOff>19050</xdr:rowOff>
    </xdr:from>
    <xdr:to>
      <xdr:col>13</xdr:col>
      <xdr:colOff>85725</xdr:colOff>
      <xdr:row>1</xdr:row>
      <xdr:rowOff>10479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04" y="19050"/>
          <a:ext cx="6631221" cy="6962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5</xdr:col>
      <xdr:colOff>361950</xdr:colOff>
      <xdr:row>13</xdr:row>
      <xdr:rowOff>19050</xdr:rowOff>
    </xdr:to>
    <xdr:graphicFrame macro="">
      <xdr:nvGraphicFramePr>
        <xdr:cNvPr id="14753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104775</xdr:colOff>
      <xdr:row>11</xdr:row>
      <xdr:rowOff>0</xdr:rowOff>
    </xdr:to>
    <xdr:graphicFrame macro="">
      <xdr:nvGraphicFramePr>
        <xdr:cNvPr id="2304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180975</xdr:colOff>
      <xdr:row>11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4</xdr:col>
      <xdr:colOff>238125</xdr:colOff>
      <xdr:row>11</xdr:row>
      <xdr:rowOff>0</xdr:rowOff>
    </xdr:to>
    <xdr:graphicFrame macro="">
      <xdr:nvGraphicFramePr>
        <xdr:cNvPr id="119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142875</xdr:colOff>
      <xdr:row>11</xdr:row>
      <xdr:rowOff>9525</xdr:rowOff>
    </xdr:to>
    <xdr:graphicFrame macro="">
      <xdr:nvGraphicFramePr>
        <xdr:cNvPr id="62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857250</xdr:colOff>
      <xdr:row>11</xdr:row>
      <xdr:rowOff>0</xdr:rowOff>
    </xdr:to>
    <xdr:graphicFrame macro="">
      <xdr:nvGraphicFramePr>
        <xdr:cNvPr id="3646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9</xdr:col>
      <xdr:colOff>466725</xdr:colOff>
      <xdr:row>11</xdr:row>
      <xdr:rowOff>0</xdr:rowOff>
    </xdr:to>
    <xdr:graphicFrame macro="">
      <xdr:nvGraphicFramePr>
        <xdr:cNvPr id="3646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3</xdr:col>
      <xdr:colOff>504825</xdr:colOff>
      <xdr:row>11</xdr:row>
      <xdr:rowOff>0</xdr:rowOff>
    </xdr:to>
    <xdr:graphicFrame macro="">
      <xdr:nvGraphicFramePr>
        <xdr:cNvPr id="11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8</xdr:col>
      <xdr:colOff>533400</xdr:colOff>
      <xdr:row>11</xdr:row>
      <xdr:rowOff>0</xdr:rowOff>
    </xdr:to>
    <xdr:graphicFrame macro="">
      <xdr:nvGraphicFramePr>
        <xdr:cNvPr id="11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4</xdr:col>
      <xdr:colOff>38100</xdr:colOff>
      <xdr:row>11</xdr:row>
      <xdr:rowOff>9525</xdr:rowOff>
    </xdr:to>
    <xdr:graphicFrame macro="">
      <xdr:nvGraphicFramePr>
        <xdr:cNvPr id="2159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3</xdr:col>
      <xdr:colOff>323850</xdr:colOff>
      <xdr:row>11</xdr:row>
      <xdr:rowOff>0</xdr:rowOff>
    </xdr:to>
    <xdr:graphicFrame macro="">
      <xdr:nvGraphicFramePr>
        <xdr:cNvPr id="840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800100</xdr:colOff>
      <xdr:row>11</xdr:row>
      <xdr:rowOff>9525</xdr:rowOff>
    </xdr:to>
    <xdr:graphicFrame macro="">
      <xdr:nvGraphicFramePr>
        <xdr:cNvPr id="974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8</xdr:col>
      <xdr:colOff>685800</xdr:colOff>
      <xdr:row>11</xdr:row>
      <xdr:rowOff>0</xdr:rowOff>
    </xdr:to>
    <xdr:graphicFrame macro="">
      <xdr:nvGraphicFramePr>
        <xdr:cNvPr id="974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819150</xdr:colOff>
      <xdr:row>11</xdr:row>
      <xdr:rowOff>9525</xdr:rowOff>
    </xdr:to>
    <xdr:graphicFrame macro="">
      <xdr:nvGraphicFramePr>
        <xdr:cNvPr id="1066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</xdr:row>
      <xdr:rowOff>0</xdr:rowOff>
    </xdr:from>
    <xdr:to>
      <xdr:col>9</xdr:col>
      <xdr:colOff>438150</xdr:colOff>
      <xdr:row>11</xdr:row>
      <xdr:rowOff>0</xdr:rowOff>
    </xdr:to>
    <xdr:graphicFrame macro="">
      <xdr:nvGraphicFramePr>
        <xdr:cNvPr id="1066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14" displayName="Table14" ref="B17:J22" totalsRowShown="0" headerRowDxfId="13" dataDxfId="11" headerRowBorderDxfId="12" tableBorderDxfId="10" totalsRowBorderDxfId="9">
  <tableColumns count="9">
    <tableColumn id="1" name=" " dataDxfId="8"/>
    <tableColumn id="2" name="Budget Line Exists" dataDxfId="7"/>
    <tableColumn id="3" name="Budget Line Funded" dataDxfId="6"/>
    <tableColumn id="5" name="Organization Chart Exists" dataDxfId="5"/>
    <tableColumn id="6" name="Job Descriptions Exist" dataDxfId="4"/>
    <tableColumn id="7" name="Training Plan &amp; Sched Exist" dataDxfId="3"/>
    <tableColumn id="8" name="Training for All Staff Roles" dataDxfId="2"/>
    <tableColumn id="9" name="% of Staff Trained" dataDxfId="1"/>
    <tableColumn id="12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52"/>
  <sheetViews>
    <sheetView tabSelected="1" topLeftCell="A28" zoomScaleNormal="100" workbookViewId="0">
      <selection activeCell="V5" sqref="V5"/>
    </sheetView>
  </sheetViews>
  <sheetFormatPr defaultRowHeight="12.75" x14ac:dyDescent="0.2"/>
  <cols>
    <col min="1" max="1" width="1.5703125" customWidth="1"/>
    <col min="6" max="6" width="2.85546875" customWidth="1"/>
    <col min="7" max="7" width="9.140625" customWidth="1"/>
    <col min="10" max="10" width="9.5703125" customWidth="1"/>
    <col min="11" max="11" width="3.140625" customWidth="1"/>
    <col min="16" max="16" width="2.5703125" customWidth="1"/>
    <col min="20" max="20" width="9.7109375" customWidth="1"/>
    <col min="21" max="21" width="2" customWidth="1"/>
  </cols>
  <sheetData>
    <row r="1" spans="2:21" s="57" customFormat="1" ht="55.5" customHeight="1" x14ac:dyDescent="0.2"/>
    <row r="2" spans="2:21" s="57" customFormat="1" ht="21.75" customHeight="1" x14ac:dyDescent="0.2"/>
    <row r="3" spans="2:21" s="2" customFormat="1" ht="18.75" customHeight="1" x14ac:dyDescent="0.25">
      <c r="B3" s="3" t="s">
        <v>90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3"/>
      <c r="Q3" s="3"/>
      <c r="R3" s="8" t="s">
        <v>99</v>
      </c>
      <c r="S3" s="7"/>
      <c r="T3" s="7"/>
    </row>
    <row r="4" spans="2:21" s="2" customFormat="1" ht="0.75" customHeight="1" x14ac:dyDescent="0.25">
      <c r="B4"/>
      <c r="C4"/>
      <c r="D4"/>
      <c r="E4"/>
      <c r="F4"/>
      <c r="K4"/>
      <c r="L4"/>
      <c r="M4"/>
      <c r="N4"/>
      <c r="O4"/>
      <c r="P4"/>
      <c r="Q4"/>
      <c r="R4"/>
      <c r="S4"/>
      <c r="T4"/>
      <c r="U4"/>
    </row>
    <row r="5" spans="2:21" ht="15" customHeight="1" x14ac:dyDescent="0.2">
      <c r="B5" s="4" t="s">
        <v>91</v>
      </c>
      <c r="C5" s="5"/>
      <c r="D5" s="5"/>
      <c r="E5" s="5"/>
      <c r="F5" s="5"/>
      <c r="G5" s="5"/>
      <c r="H5" s="5"/>
      <c r="I5" s="5"/>
      <c r="J5" s="5"/>
      <c r="L5" s="4" t="s">
        <v>92</v>
      </c>
      <c r="M5" s="5"/>
      <c r="N5" s="5"/>
      <c r="O5" s="5"/>
      <c r="P5" s="5"/>
      <c r="Q5" s="5"/>
      <c r="R5" s="5"/>
      <c r="S5" s="5"/>
      <c r="T5" s="5"/>
    </row>
    <row r="15" spans="2:21" ht="6" customHeight="1" x14ac:dyDescent="0.2"/>
    <row r="16" spans="2:21" ht="15" customHeight="1" x14ac:dyDescent="0.2">
      <c r="B16" s="4" t="s">
        <v>93</v>
      </c>
      <c r="C16" s="5"/>
      <c r="D16" s="5"/>
      <c r="E16" s="5"/>
      <c r="F16" s="5"/>
      <c r="G16" s="5"/>
      <c r="H16" s="5"/>
      <c r="I16" s="5"/>
      <c r="J16" s="5"/>
      <c r="L16" s="4" t="s">
        <v>95</v>
      </c>
      <c r="M16" s="5"/>
      <c r="N16" s="5"/>
      <c r="O16" s="5"/>
      <c r="P16" s="5"/>
      <c r="Q16" s="5"/>
      <c r="R16" s="5"/>
      <c r="S16" s="5"/>
      <c r="T16" s="5"/>
    </row>
    <row r="26" spans="2:20" ht="6" customHeight="1" x14ac:dyDescent="0.2"/>
    <row r="27" spans="2:20" ht="15" customHeight="1" x14ac:dyDescent="0.2">
      <c r="B27" s="4" t="s">
        <v>94</v>
      </c>
      <c r="C27" s="5"/>
      <c r="D27" s="5"/>
      <c r="E27" s="5"/>
      <c r="F27" s="5"/>
      <c r="G27" s="5"/>
      <c r="H27" s="5"/>
      <c r="I27" s="5"/>
      <c r="J27" s="5"/>
      <c r="L27" s="4" t="s">
        <v>96</v>
      </c>
      <c r="M27" s="5"/>
      <c r="N27" s="5"/>
      <c r="O27" s="5"/>
      <c r="P27" s="5"/>
      <c r="Q27" s="5"/>
      <c r="R27" s="5"/>
      <c r="S27" s="5"/>
      <c r="T27" s="5"/>
    </row>
    <row r="37" spans="2:20" ht="6" customHeight="1" x14ac:dyDescent="0.2"/>
    <row r="38" spans="2:20" ht="15" customHeight="1" x14ac:dyDescent="0.2">
      <c r="B38" s="4" t="s">
        <v>98</v>
      </c>
      <c r="C38" s="5"/>
      <c r="D38" s="5"/>
      <c r="E38" s="5"/>
      <c r="F38" s="5"/>
      <c r="G38" s="5"/>
      <c r="H38" s="5"/>
      <c r="I38" s="5"/>
      <c r="J38" s="5"/>
      <c r="L38" s="4" t="s">
        <v>97</v>
      </c>
      <c r="M38" s="5"/>
      <c r="N38" s="5"/>
      <c r="O38" s="5"/>
      <c r="P38" s="5"/>
      <c r="Q38" s="5"/>
      <c r="R38" s="5"/>
      <c r="S38" s="5"/>
      <c r="T38" s="5"/>
    </row>
    <row r="50" spans="2:2" x14ac:dyDescent="0.2">
      <c r="B50" s="55" t="s">
        <v>116</v>
      </c>
    </row>
    <row r="51" spans="2:2" x14ac:dyDescent="0.2">
      <c r="B51" s="55" t="s">
        <v>117</v>
      </c>
    </row>
    <row r="52" spans="2:2" ht="15.75" x14ac:dyDescent="0.2">
      <c r="B52" s="56"/>
    </row>
  </sheetData>
  <mergeCells count="1">
    <mergeCell ref="A1:XFD2"/>
  </mergeCells>
  <pageMargins left="0.7" right="0.7" top="0.75" bottom="0.75" header="0.3" footer="0.3"/>
  <pageSetup scale="7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8" sqref="B8"/>
    </sheetView>
  </sheetViews>
  <sheetFormatPr defaultRowHeight="12.75" x14ac:dyDescent="0.2"/>
  <cols>
    <col min="2" max="2" width="20.85546875" customWidth="1"/>
  </cols>
  <sheetData>
    <row r="1" spans="1:2" x14ac:dyDescent="0.2">
      <c r="A1" s="1" t="s">
        <v>107</v>
      </c>
    </row>
    <row r="4" spans="1:2" x14ac:dyDescent="0.2">
      <c r="B4" s="13" t="s">
        <v>108</v>
      </c>
    </row>
    <row r="5" spans="1:2" x14ac:dyDescent="0.2">
      <c r="B5">
        <v>0</v>
      </c>
    </row>
    <row r="6" spans="1:2" x14ac:dyDescent="0.2">
      <c r="B6" s="12">
        <v>0.125</v>
      </c>
    </row>
  </sheetData>
  <sheetProtection sheet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C18" sqref="C18"/>
    </sheetView>
  </sheetViews>
  <sheetFormatPr defaultRowHeight="12.75" x14ac:dyDescent="0.2"/>
  <cols>
    <col min="1" max="1" width="9.140625" style="10"/>
    <col min="2" max="2" width="18.5703125" style="10" customWidth="1"/>
    <col min="3" max="3" width="16" style="10" bestFit="1" customWidth="1"/>
    <col min="4" max="4" width="17.85546875" style="10" bestFit="1" customWidth="1"/>
    <col min="5" max="5" width="18.5703125" style="10" customWidth="1"/>
    <col min="6" max="6" width="17.7109375" style="10" customWidth="1"/>
    <col min="7" max="9" width="18.28515625" style="10" customWidth="1"/>
    <col min="10" max="10" width="10.7109375" style="10" customWidth="1"/>
    <col min="11" max="16384" width="9.140625" style="10"/>
  </cols>
  <sheetData>
    <row r="1" spans="1:2" x14ac:dyDescent="0.2">
      <c r="A1" s="9" t="s">
        <v>103</v>
      </c>
    </row>
    <row r="16" spans="1:2" x14ac:dyDescent="0.2">
      <c r="B16" s="9" t="s">
        <v>106</v>
      </c>
    </row>
    <row r="17" spans="2:10" s="33" customFormat="1" ht="25.5" x14ac:dyDescent="0.2">
      <c r="B17" s="49" t="s">
        <v>63</v>
      </c>
      <c r="C17" s="50" t="s">
        <v>69</v>
      </c>
      <c r="D17" s="50" t="s">
        <v>64</v>
      </c>
      <c r="E17" s="50" t="s">
        <v>68</v>
      </c>
      <c r="F17" s="50" t="s">
        <v>67</v>
      </c>
      <c r="G17" s="50" t="s">
        <v>65</v>
      </c>
      <c r="H17" s="50" t="s">
        <v>70</v>
      </c>
      <c r="I17" s="50" t="s">
        <v>71</v>
      </c>
      <c r="J17" s="51" t="s">
        <v>21</v>
      </c>
    </row>
    <row r="18" spans="2:10" ht="30" x14ac:dyDescent="0.25">
      <c r="B18" s="52" t="s">
        <v>109</v>
      </c>
      <c r="C18" s="48">
        <v>0.125</v>
      </c>
      <c r="D18" s="48">
        <v>0.125</v>
      </c>
      <c r="E18" s="44"/>
      <c r="F18" s="44"/>
      <c r="G18" s="44"/>
      <c r="H18" s="44"/>
      <c r="I18" s="44"/>
      <c r="J18" s="46"/>
    </row>
    <row r="19" spans="2:10" ht="25.5" x14ac:dyDescent="0.2">
      <c r="B19" s="53" t="s">
        <v>110</v>
      </c>
      <c r="C19" s="43">
        <f t="shared" ref="C19:D21" si="0">C18</f>
        <v>0.125</v>
      </c>
      <c r="D19" s="43">
        <f t="shared" si="0"/>
        <v>0.125</v>
      </c>
      <c r="E19" s="48">
        <v>0.125</v>
      </c>
      <c r="F19" s="48">
        <v>0.125</v>
      </c>
      <c r="G19" s="44"/>
      <c r="H19" s="44"/>
      <c r="I19" s="44"/>
      <c r="J19" s="47"/>
    </row>
    <row r="20" spans="2:10" ht="25.5" x14ac:dyDescent="0.2">
      <c r="B20" s="53" t="s">
        <v>111</v>
      </c>
      <c r="C20" s="43">
        <f t="shared" si="0"/>
        <v>0.125</v>
      </c>
      <c r="D20" s="43">
        <f t="shared" si="0"/>
        <v>0.125</v>
      </c>
      <c r="E20" s="43">
        <f>E19</f>
        <v>0.125</v>
      </c>
      <c r="F20" s="43">
        <f t="shared" ref="F20:H21" si="1">F19</f>
        <v>0.125</v>
      </c>
      <c r="G20" s="48">
        <v>0.125</v>
      </c>
      <c r="H20" s="48">
        <v>0.125</v>
      </c>
      <c r="I20" s="44"/>
      <c r="J20" s="47"/>
    </row>
    <row r="21" spans="2:10" ht="25.5" x14ac:dyDescent="0.2">
      <c r="B21" s="53" t="s">
        <v>66</v>
      </c>
      <c r="C21" s="43">
        <f t="shared" si="0"/>
        <v>0.125</v>
      </c>
      <c r="D21" s="43">
        <f t="shared" si="0"/>
        <v>0.125</v>
      </c>
      <c r="E21" s="43">
        <f>E20</f>
        <v>0.125</v>
      </c>
      <c r="F21" s="43">
        <f t="shared" si="1"/>
        <v>0.125</v>
      </c>
      <c r="G21" s="43">
        <f t="shared" si="1"/>
        <v>0.125</v>
      </c>
      <c r="H21" s="43">
        <f t="shared" si="1"/>
        <v>0.125</v>
      </c>
      <c r="I21" s="48">
        <v>0.25</v>
      </c>
      <c r="J21" s="47"/>
    </row>
    <row r="22" spans="2:10" x14ac:dyDescent="0.2">
      <c r="B22" s="54" t="s">
        <v>21</v>
      </c>
      <c r="C22" s="44"/>
      <c r="D22" s="44"/>
      <c r="E22" s="44"/>
      <c r="F22" s="44"/>
      <c r="G22" s="44"/>
      <c r="H22" s="44"/>
      <c r="I22" s="44"/>
      <c r="J22" s="45">
        <f>SUM(C21:I21)</f>
        <v>1</v>
      </c>
    </row>
  </sheetData>
  <sheetProtection sheet="1"/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 Down List Values'!$B$5:$B$6</xm:f>
          </x14:formula1>
          <xm:sqref>G20:H20 E19:F19 C18:D18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D9" sqref="D9"/>
    </sheetView>
  </sheetViews>
  <sheetFormatPr defaultRowHeight="12.75" x14ac:dyDescent="0.2"/>
  <cols>
    <col min="1" max="1" width="9.140625" style="10"/>
    <col min="2" max="5" width="17.7109375" style="10" customWidth="1"/>
    <col min="6" max="6" width="10.42578125" style="10" customWidth="1"/>
    <col min="7" max="16384" width="9.140625" style="10"/>
  </cols>
  <sheetData>
    <row r="1" spans="1:2" x14ac:dyDescent="0.2">
      <c r="A1" s="9" t="s">
        <v>102</v>
      </c>
    </row>
    <row r="16" spans="1:2" x14ac:dyDescent="0.2">
      <c r="B16" s="9" t="s">
        <v>106</v>
      </c>
    </row>
    <row r="17" spans="1:6" ht="38.25" x14ac:dyDescent="0.2">
      <c r="A17" s="25"/>
      <c r="B17" s="17" t="s">
        <v>51</v>
      </c>
      <c r="C17" s="17" t="s">
        <v>72</v>
      </c>
      <c r="D17" s="17" t="s">
        <v>73</v>
      </c>
      <c r="E17" s="17" t="s">
        <v>57</v>
      </c>
      <c r="F17" s="25"/>
    </row>
    <row r="18" spans="1:6" x14ac:dyDescent="0.2">
      <c r="B18" s="18">
        <v>2010</v>
      </c>
      <c r="C18" s="30">
        <v>1000</v>
      </c>
      <c r="D18" s="30">
        <v>500</v>
      </c>
      <c r="E18" s="29">
        <f>(D18/C18)</f>
        <v>0.5</v>
      </c>
    </row>
    <row r="19" spans="1:6" x14ac:dyDescent="0.2">
      <c r="B19" s="20">
        <v>2011</v>
      </c>
      <c r="C19" s="30">
        <v>1000</v>
      </c>
      <c r="D19" s="30">
        <v>700</v>
      </c>
      <c r="E19" s="29">
        <f>(D19/C19)</f>
        <v>0.7</v>
      </c>
    </row>
    <row r="20" spans="1:6" x14ac:dyDescent="0.2">
      <c r="B20" s="20">
        <v>2012</v>
      </c>
      <c r="C20" s="30">
        <v>1000</v>
      </c>
      <c r="D20" s="30">
        <v>900</v>
      </c>
      <c r="E20" s="29">
        <f>(D20/C20)</f>
        <v>0.9</v>
      </c>
    </row>
    <row r="21" spans="1:6" x14ac:dyDescent="0.2">
      <c r="E21" s="11"/>
    </row>
    <row r="22" spans="1:6" x14ac:dyDescent="0.2">
      <c r="E22" s="11"/>
    </row>
  </sheetData>
  <sheetProtection sheet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13" sqref="B13"/>
    </sheetView>
  </sheetViews>
  <sheetFormatPr defaultRowHeight="12.75" x14ac:dyDescent="0.2"/>
  <cols>
    <col min="1" max="1" width="9.140625" style="10"/>
    <col min="2" max="2" width="17.85546875" style="10" customWidth="1"/>
    <col min="3" max="3" width="16.42578125" style="10" customWidth="1"/>
    <col min="4" max="5" width="17.85546875" style="10" customWidth="1"/>
    <col min="6" max="6" width="17.42578125" style="10" customWidth="1"/>
    <col min="7" max="7" width="13.28515625" style="10" customWidth="1"/>
    <col min="8" max="9" width="12" style="10" customWidth="1"/>
    <col min="10" max="16384" width="9.140625" style="10"/>
  </cols>
  <sheetData>
    <row r="1" spans="1:8" x14ac:dyDescent="0.2">
      <c r="A1" s="9" t="s">
        <v>101</v>
      </c>
    </row>
    <row r="16" spans="1:8" ht="15" customHeight="1" x14ac:dyDescent="0.2">
      <c r="B16" s="9" t="s">
        <v>106</v>
      </c>
      <c r="G16" s="14"/>
      <c r="H16" s="14"/>
    </row>
    <row r="17" spans="1:8" ht="25.5" x14ac:dyDescent="0.2">
      <c r="B17" s="15" t="s">
        <v>51</v>
      </c>
      <c r="C17" s="16" t="s">
        <v>84</v>
      </c>
      <c r="D17" s="16" t="s">
        <v>85</v>
      </c>
      <c r="E17" s="16" t="s">
        <v>86</v>
      </c>
      <c r="F17" s="17" t="s">
        <v>76</v>
      </c>
      <c r="H17" s="14"/>
    </row>
    <row r="18" spans="1:8" x14ac:dyDescent="0.2">
      <c r="B18" s="18">
        <v>2010</v>
      </c>
      <c r="C18" s="19">
        <v>800000</v>
      </c>
      <c r="D18" s="19">
        <v>400000</v>
      </c>
      <c r="E18" s="19">
        <v>150000</v>
      </c>
      <c r="F18" s="19">
        <v>2000000</v>
      </c>
      <c r="H18" s="14"/>
    </row>
    <row r="19" spans="1:8" x14ac:dyDescent="0.2">
      <c r="B19" s="20">
        <v>2011</v>
      </c>
      <c r="C19" s="19">
        <v>1100000</v>
      </c>
      <c r="D19" s="19">
        <v>450000</v>
      </c>
      <c r="E19" s="19">
        <v>200000</v>
      </c>
      <c r="F19" s="19">
        <v>2400000</v>
      </c>
      <c r="H19" s="14"/>
    </row>
    <row r="20" spans="1:8" x14ac:dyDescent="0.2">
      <c r="B20" s="20">
        <v>2012</v>
      </c>
      <c r="C20" s="19">
        <v>1200000</v>
      </c>
      <c r="D20" s="19">
        <v>600000</v>
      </c>
      <c r="E20" s="19">
        <v>225000</v>
      </c>
      <c r="F20" s="19">
        <v>2500000</v>
      </c>
    </row>
    <row r="21" spans="1:8" x14ac:dyDescent="0.2">
      <c r="C21" s="14"/>
      <c r="D21" s="14"/>
    </row>
    <row r="22" spans="1:8" x14ac:dyDescent="0.2">
      <c r="C22" s="14"/>
      <c r="D22" s="14"/>
    </row>
    <row r="23" spans="1:8" x14ac:dyDescent="0.2">
      <c r="B23" s="9" t="s">
        <v>105</v>
      </c>
      <c r="C23" s="14"/>
      <c r="D23" s="14"/>
    </row>
    <row r="24" spans="1:8" x14ac:dyDescent="0.2">
      <c r="B24" s="21" t="s">
        <v>112</v>
      </c>
      <c r="C24" s="22"/>
      <c r="D24" s="22"/>
      <c r="E24" s="22"/>
      <c r="F24" s="23"/>
    </row>
    <row r="25" spans="1:8" s="24" customFormat="1" x14ac:dyDescent="0.2">
      <c r="B25" s="27" t="s">
        <v>51</v>
      </c>
      <c r="C25" s="28" t="s">
        <v>74</v>
      </c>
      <c r="D25" s="28" t="s">
        <v>75</v>
      </c>
      <c r="E25" s="28" t="s">
        <v>77</v>
      </c>
      <c r="F25" s="28" t="s">
        <v>21</v>
      </c>
    </row>
    <row r="26" spans="1:8" x14ac:dyDescent="0.2">
      <c r="A26" s="25"/>
      <c r="B26" s="27">
        <f>B18</f>
        <v>2010</v>
      </c>
      <c r="C26" s="29">
        <f t="shared" ref="C26:E28" si="0">(C18/$F18)</f>
        <v>0.4</v>
      </c>
      <c r="D26" s="29">
        <f t="shared" si="0"/>
        <v>0.2</v>
      </c>
      <c r="E26" s="29">
        <f t="shared" si="0"/>
        <v>7.4999999999999997E-2</v>
      </c>
      <c r="F26" s="29">
        <f>SUM(C26:E26)</f>
        <v>0.67500000000000004</v>
      </c>
    </row>
    <row r="27" spans="1:8" x14ac:dyDescent="0.2">
      <c r="B27" s="27">
        <f>B19</f>
        <v>2011</v>
      </c>
      <c r="C27" s="29">
        <f t="shared" si="0"/>
        <v>0.45833333333333331</v>
      </c>
      <c r="D27" s="29">
        <f t="shared" si="0"/>
        <v>0.1875</v>
      </c>
      <c r="E27" s="29">
        <f t="shared" si="0"/>
        <v>8.3333333333333329E-2</v>
      </c>
      <c r="F27" s="29">
        <f>SUM(C27:E27)</f>
        <v>0.72916666666666663</v>
      </c>
    </row>
    <row r="28" spans="1:8" x14ac:dyDescent="0.2">
      <c r="B28" s="27">
        <f>B20</f>
        <v>2012</v>
      </c>
      <c r="C28" s="29">
        <f t="shared" si="0"/>
        <v>0.48</v>
      </c>
      <c r="D28" s="29">
        <f t="shared" si="0"/>
        <v>0.24</v>
      </c>
      <c r="E28" s="29">
        <f t="shared" si="0"/>
        <v>0.09</v>
      </c>
      <c r="F28" s="29">
        <f>SUM(C28:E28)</f>
        <v>0.80999999999999994</v>
      </c>
    </row>
    <row r="29" spans="1:8" ht="11.25" customHeight="1" x14ac:dyDescent="0.2">
      <c r="C29" s="11"/>
      <c r="D29" s="11"/>
      <c r="E29" s="11"/>
    </row>
    <row r="31" spans="1:8" x14ac:dyDescent="0.2">
      <c r="B31" s="26"/>
    </row>
    <row r="32" spans="1:8" x14ac:dyDescent="0.2">
      <c r="B32" s="26"/>
    </row>
    <row r="33" spans="2:4" x14ac:dyDescent="0.2">
      <c r="B33" s="26"/>
    </row>
    <row r="34" spans="2:4" x14ac:dyDescent="0.2">
      <c r="D34" s="14"/>
    </row>
    <row r="35" spans="2:4" x14ac:dyDescent="0.2">
      <c r="D35" s="14"/>
    </row>
  </sheetData>
  <sheetProtection sheet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33" sqref="B33"/>
    </sheetView>
  </sheetViews>
  <sheetFormatPr defaultRowHeight="12.75" x14ac:dyDescent="0.2"/>
  <cols>
    <col min="1" max="1" width="9.140625" style="10"/>
    <col min="2" max="3" width="9.5703125" style="10" customWidth="1"/>
    <col min="4" max="4" width="14.5703125" style="10" customWidth="1"/>
    <col min="5" max="5" width="11.7109375" style="10" customWidth="1"/>
    <col min="6" max="16384" width="9.140625" style="10"/>
  </cols>
  <sheetData>
    <row r="1" spans="1:2" x14ac:dyDescent="0.2">
      <c r="A1" s="9" t="s">
        <v>81</v>
      </c>
    </row>
    <row r="16" spans="1:2" x14ac:dyDescent="0.2">
      <c r="B16" s="9" t="s">
        <v>106</v>
      </c>
    </row>
    <row r="17" spans="2:5" x14ac:dyDescent="0.2">
      <c r="B17" s="15" t="s">
        <v>17</v>
      </c>
      <c r="C17" s="15" t="s">
        <v>11</v>
      </c>
      <c r="D17" s="15" t="s">
        <v>10</v>
      </c>
      <c r="E17" s="15" t="s">
        <v>12</v>
      </c>
    </row>
    <row r="18" spans="2:5" x14ac:dyDescent="0.2">
      <c r="B18" s="30" t="s">
        <v>0</v>
      </c>
      <c r="C18" s="30">
        <v>20</v>
      </c>
      <c r="D18" s="30">
        <v>25</v>
      </c>
      <c r="E18" s="29">
        <f>(D18/C18)</f>
        <v>1.25</v>
      </c>
    </row>
    <row r="19" spans="2:5" x14ac:dyDescent="0.2">
      <c r="B19" s="30" t="s">
        <v>1</v>
      </c>
      <c r="C19" s="30">
        <v>2</v>
      </c>
      <c r="D19" s="30">
        <v>2</v>
      </c>
      <c r="E19" s="29">
        <f t="shared" ref="E19:E27" si="0">(D19/C19)</f>
        <v>1</v>
      </c>
    </row>
    <row r="20" spans="2:5" x14ac:dyDescent="0.2">
      <c r="B20" s="30" t="s">
        <v>2</v>
      </c>
      <c r="C20" s="30">
        <v>6</v>
      </c>
      <c r="D20" s="30">
        <v>10</v>
      </c>
      <c r="E20" s="29">
        <f t="shared" si="0"/>
        <v>1.6666666666666667</v>
      </c>
    </row>
    <row r="21" spans="2:5" x14ac:dyDescent="0.2">
      <c r="B21" s="30" t="s">
        <v>3</v>
      </c>
      <c r="C21" s="30">
        <v>1.6</v>
      </c>
      <c r="D21" s="30">
        <v>1.4</v>
      </c>
      <c r="E21" s="29">
        <f t="shared" si="0"/>
        <v>0.87499999999999989</v>
      </c>
    </row>
    <row r="22" spans="2:5" x14ac:dyDescent="0.2">
      <c r="B22" s="30" t="s">
        <v>4</v>
      </c>
      <c r="C22" s="30">
        <v>10</v>
      </c>
      <c r="D22" s="30">
        <v>9</v>
      </c>
      <c r="E22" s="29">
        <f t="shared" si="0"/>
        <v>0.9</v>
      </c>
    </row>
    <row r="23" spans="2:5" x14ac:dyDescent="0.2">
      <c r="B23" s="30" t="s">
        <v>5</v>
      </c>
      <c r="C23" s="30">
        <v>35</v>
      </c>
      <c r="D23" s="30">
        <v>40</v>
      </c>
      <c r="E23" s="29">
        <f t="shared" si="0"/>
        <v>1.1428571428571428</v>
      </c>
    </row>
    <row r="24" spans="2:5" x14ac:dyDescent="0.2">
      <c r="B24" s="30" t="s">
        <v>6</v>
      </c>
      <c r="C24" s="30">
        <v>12</v>
      </c>
      <c r="D24" s="30">
        <v>18</v>
      </c>
      <c r="E24" s="29">
        <f t="shared" si="0"/>
        <v>1.5</v>
      </c>
    </row>
    <row r="25" spans="2:5" x14ac:dyDescent="0.2">
      <c r="B25" s="30" t="s">
        <v>7</v>
      </c>
      <c r="C25" s="30">
        <v>4</v>
      </c>
      <c r="D25" s="30">
        <v>4</v>
      </c>
      <c r="E25" s="29">
        <f t="shared" si="0"/>
        <v>1</v>
      </c>
    </row>
    <row r="26" spans="2:5" x14ac:dyDescent="0.2">
      <c r="B26" s="30" t="s">
        <v>8</v>
      </c>
      <c r="C26" s="30">
        <v>12</v>
      </c>
      <c r="D26" s="30">
        <v>11</v>
      </c>
      <c r="E26" s="29">
        <f t="shared" si="0"/>
        <v>0.91666666666666663</v>
      </c>
    </row>
    <row r="27" spans="2:5" x14ac:dyDescent="0.2">
      <c r="B27" s="30" t="s">
        <v>9</v>
      </c>
      <c r="C27" s="30">
        <v>5</v>
      </c>
      <c r="D27" s="30">
        <v>5</v>
      </c>
      <c r="E27" s="29">
        <f t="shared" si="0"/>
        <v>1</v>
      </c>
    </row>
    <row r="30" spans="2:5" x14ac:dyDescent="0.2">
      <c r="B30" s="9" t="s">
        <v>113</v>
      </c>
    </row>
    <row r="31" spans="2:5" x14ac:dyDescent="0.2">
      <c r="B31" s="10" t="s">
        <v>114</v>
      </c>
    </row>
  </sheetData>
  <sheetProtection sheet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8" sqref="C18"/>
    </sheetView>
  </sheetViews>
  <sheetFormatPr defaultRowHeight="12.75" x14ac:dyDescent="0.2"/>
  <cols>
    <col min="1" max="1" width="9.140625" style="10"/>
    <col min="2" max="2" width="20.7109375" style="10" customWidth="1"/>
    <col min="3" max="3" width="14.140625" style="10" bestFit="1" customWidth="1"/>
    <col min="4" max="4" width="11.42578125" style="10" bestFit="1" customWidth="1"/>
    <col min="5" max="16384" width="9.140625" style="10"/>
  </cols>
  <sheetData>
    <row r="1" spans="1:2" x14ac:dyDescent="0.2">
      <c r="A1" s="9" t="s">
        <v>80</v>
      </c>
    </row>
    <row r="16" spans="1:2" x14ac:dyDescent="0.2">
      <c r="B16" s="9" t="s">
        <v>106</v>
      </c>
    </row>
    <row r="17" spans="2:5" x14ac:dyDescent="0.2">
      <c r="B17" s="15" t="s">
        <v>13</v>
      </c>
      <c r="C17" s="15" t="s">
        <v>14</v>
      </c>
      <c r="D17" s="15" t="s">
        <v>20</v>
      </c>
      <c r="E17" s="15" t="s">
        <v>19</v>
      </c>
    </row>
    <row r="18" spans="2:5" x14ac:dyDescent="0.2">
      <c r="B18" s="27" t="s">
        <v>18</v>
      </c>
      <c r="C18" s="19">
        <v>250000</v>
      </c>
      <c r="D18" s="29">
        <f>C18/$C$21</f>
        <v>0.15151515151515152</v>
      </c>
      <c r="E18" s="30"/>
    </row>
    <row r="19" spans="2:5" x14ac:dyDescent="0.2">
      <c r="B19" s="27" t="s">
        <v>15</v>
      </c>
      <c r="C19" s="19">
        <v>400000</v>
      </c>
      <c r="D19" s="29">
        <f>C19/$C$21</f>
        <v>0.24242424242424243</v>
      </c>
      <c r="E19" s="30"/>
    </row>
    <row r="20" spans="2:5" x14ac:dyDescent="0.2">
      <c r="B20" s="27" t="s">
        <v>16</v>
      </c>
      <c r="C20" s="19">
        <v>1000000</v>
      </c>
      <c r="D20" s="29">
        <f>C20/$C$21</f>
        <v>0.60606060606060608</v>
      </c>
      <c r="E20" s="30"/>
    </row>
    <row r="21" spans="2:5" x14ac:dyDescent="0.2">
      <c r="B21" s="27" t="s">
        <v>21</v>
      </c>
      <c r="C21" s="31">
        <f>SUM(C18:C20)</f>
        <v>1650000</v>
      </c>
      <c r="D21" s="32"/>
      <c r="E21" s="32"/>
    </row>
  </sheetData>
  <sheetProtection sheet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B18" sqref="B18"/>
    </sheetView>
  </sheetViews>
  <sheetFormatPr defaultRowHeight="12.75" x14ac:dyDescent="0.2"/>
  <cols>
    <col min="1" max="2" width="9.140625" style="10"/>
    <col min="3" max="5" width="15" style="10" customWidth="1"/>
    <col min="6" max="7" width="9.140625" style="10"/>
    <col min="8" max="10" width="15" style="10" customWidth="1"/>
    <col min="11" max="16384" width="9.140625" style="10"/>
  </cols>
  <sheetData>
    <row r="1" spans="1:2" x14ac:dyDescent="0.2">
      <c r="A1" s="9" t="s">
        <v>79</v>
      </c>
    </row>
    <row r="16" spans="1:2" x14ac:dyDescent="0.2">
      <c r="B16" s="9" t="s">
        <v>106</v>
      </c>
    </row>
    <row r="17" spans="2:11" ht="38.25" x14ac:dyDescent="0.2">
      <c r="B17" s="17" t="s">
        <v>51</v>
      </c>
      <c r="C17" s="17" t="s">
        <v>82</v>
      </c>
      <c r="D17" s="17" t="s">
        <v>83</v>
      </c>
      <c r="E17" s="17" t="s">
        <v>56</v>
      </c>
      <c r="F17" s="25"/>
      <c r="G17" s="33"/>
      <c r="H17" s="33"/>
      <c r="I17" s="33"/>
      <c r="J17" s="33"/>
      <c r="K17" s="25"/>
    </row>
    <row r="18" spans="2:11" x14ac:dyDescent="0.2">
      <c r="B18" s="20">
        <v>2010</v>
      </c>
      <c r="C18" s="19">
        <v>1000000</v>
      </c>
      <c r="D18" s="19">
        <v>200000</v>
      </c>
      <c r="E18" s="29">
        <f>(D18/C18)</f>
        <v>0.2</v>
      </c>
      <c r="J18" s="11"/>
    </row>
    <row r="19" spans="2:11" x14ac:dyDescent="0.2">
      <c r="B19" s="20">
        <v>2011</v>
      </c>
      <c r="C19" s="19">
        <v>1200000</v>
      </c>
      <c r="D19" s="19">
        <v>150000</v>
      </c>
      <c r="E19" s="29">
        <f>(D19/C19)</f>
        <v>0.125</v>
      </c>
      <c r="J19" s="11"/>
    </row>
    <row r="20" spans="2:11" x14ac:dyDescent="0.2">
      <c r="B20" s="20">
        <v>2012</v>
      </c>
      <c r="C20" s="19">
        <v>1300000</v>
      </c>
      <c r="D20" s="19">
        <v>100000</v>
      </c>
      <c r="E20" s="29">
        <f>(D20/C20)</f>
        <v>7.6923076923076927E-2</v>
      </c>
      <c r="J20" s="11"/>
    </row>
    <row r="21" spans="2:11" x14ac:dyDescent="0.2">
      <c r="E21" s="11"/>
      <c r="J21" s="11"/>
    </row>
  </sheetData>
  <sheetProtection sheet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7" sqref="B17"/>
    </sheetView>
  </sheetViews>
  <sheetFormatPr defaultRowHeight="12.75" x14ac:dyDescent="0.2"/>
  <cols>
    <col min="1" max="2" width="9.140625" style="10"/>
    <col min="3" max="3" width="20.140625" style="10" bestFit="1" customWidth="1"/>
    <col min="4" max="4" width="21" style="10" bestFit="1" customWidth="1"/>
    <col min="5" max="5" width="25.7109375" style="10" bestFit="1" customWidth="1"/>
    <col min="6" max="6" width="9.140625" style="10"/>
    <col min="7" max="7" width="8.85546875" style="10" customWidth="1"/>
    <col min="8" max="8" width="20.140625" style="10" bestFit="1" customWidth="1"/>
    <col min="9" max="9" width="15.140625" style="10" bestFit="1" customWidth="1"/>
    <col min="10" max="10" width="19.7109375" style="10" bestFit="1" customWidth="1"/>
    <col min="11" max="16384" width="9.140625" style="10"/>
  </cols>
  <sheetData>
    <row r="1" spans="1:10" x14ac:dyDescent="0.2">
      <c r="A1" s="9" t="s">
        <v>87</v>
      </c>
    </row>
    <row r="15" spans="1:10" x14ac:dyDescent="0.2">
      <c r="B15" s="9" t="s">
        <v>106</v>
      </c>
      <c r="G15" s="9" t="s">
        <v>106</v>
      </c>
    </row>
    <row r="16" spans="1:10" ht="19.5" customHeight="1" x14ac:dyDescent="0.2">
      <c r="B16" s="15" t="s">
        <v>22</v>
      </c>
      <c r="C16" s="15" t="s">
        <v>23</v>
      </c>
      <c r="D16" s="15" t="s">
        <v>24</v>
      </c>
      <c r="E16" s="15" t="s">
        <v>25</v>
      </c>
      <c r="G16" s="15" t="s">
        <v>22</v>
      </c>
      <c r="H16" s="15" t="s">
        <v>23</v>
      </c>
      <c r="I16" s="15" t="s">
        <v>42</v>
      </c>
      <c r="J16" s="15" t="s">
        <v>43</v>
      </c>
    </row>
    <row r="17" spans="2:10" x14ac:dyDescent="0.2">
      <c r="B17" s="30" t="s">
        <v>26</v>
      </c>
      <c r="C17" s="30">
        <v>20</v>
      </c>
      <c r="D17" s="30">
        <v>20</v>
      </c>
      <c r="E17" s="29">
        <f>(D17/C17)</f>
        <v>1</v>
      </c>
      <c r="G17" s="30" t="s">
        <v>26</v>
      </c>
      <c r="H17" s="30">
        <v>20</v>
      </c>
      <c r="I17" s="30">
        <v>19</v>
      </c>
      <c r="J17" s="29">
        <f t="shared" ref="J17:J26" si="0">(I17/H17)</f>
        <v>0.95</v>
      </c>
    </row>
    <row r="18" spans="2:10" x14ac:dyDescent="0.2">
      <c r="B18" s="30" t="s">
        <v>27</v>
      </c>
      <c r="C18" s="30">
        <v>100</v>
      </c>
      <c r="D18" s="30">
        <v>95</v>
      </c>
      <c r="E18" s="29">
        <f t="shared" ref="E18:E26" si="1">(D18/C18)</f>
        <v>0.95</v>
      </c>
      <c r="G18" s="30" t="s">
        <v>27</v>
      </c>
      <c r="H18" s="30">
        <v>100</v>
      </c>
      <c r="I18" s="30">
        <v>95</v>
      </c>
      <c r="J18" s="29">
        <f t="shared" si="0"/>
        <v>0.95</v>
      </c>
    </row>
    <row r="19" spans="2:10" x14ac:dyDescent="0.2">
      <c r="B19" s="30" t="s">
        <v>28</v>
      </c>
      <c r="C19" s="30">
        <v>15</v>
      </c>
      <c r="D19" s="30">
        <v>15</v>
      </c>
      <c r="E19" s="29">
        <f t="shared" si="1"/>
        <v>1</v>
      </c>
      <c r="G19" s="30" t="s">
        <v>28</v>
      </c>
      <c r="H19" s="30">
        <v>15</v>
      </c>
      <c r="I19" s="30">
        <v>15</v>
      </c>
      <c r="J19" s="29">
        <f t="shared" si="0"/>
        <v>1</v>
      </c>
    </row>
    <row r="20" spans="2:10" x14ac:dyDescent="0.2">
      <c r="B20" s="30" t="s">
        <v>29</v>
      </c>
      <c r="C20" s="30">
        <v>50</v>
      </c>
      <c r="D20" s="30">
        <v>45</v>
      </c>
      <c r="E20" s="29">
        <f t="shared" si="1"/>
        <v>0.9</v>
      </c>
      <c r="G20" s="30" t="s">
        <v>29</v>
      </c>
      <c r="H20" s="30">
        <v>50</v>
      </c>
      <c r="I20" s="30">
        <v>45</v>
      </c>
      <c r="J20" s="29">
        <f t="shared" si="0"/>
        <v>0.9</v>
      </c>
    </row>
    <row r="21" spans="2:10" x14ac:dyDescent="0.2">
      <c r="B21" s="30" t="s">
        <v>30</v>
      </c>
      <c r="C21" s="30">
        <v>50</v>
      </c>
      <c r="D21" s="30">
        <v>50</v>
      </c>
      <c r="E21" s="29">
        <f t="shared" si="1"/>
        <v>1</v>
      </c>
      <c r="G21" s="30" t="s">
        <v>30</v>
      </c>
      <c r="H21" s="30">
        <v>50</v>
      </c>
      <c r="I21" s="30">
        <v>50</v>
      </c>
      <c r="J21" s="29">
        <f t="shared" si="0"/>
        <v>1</v>
      </c>
    </row>
    <row r="22" spans="2:10" x14ac:dyDescent="0.2">
      <c r="B22" s="30" t="s">
        <v>31</v>
      </c>
      <c r="C22" s="30">
        <v>12</v>
      </c>
      <c r="D22" s="30">
        <v>10</v>
      </c>
      <c r="E22" s="29">
        <f t="shared" si="1"/>
        <v>0.83333333333333337</v>
      </c>
      <c r="G22" s="30" t="s">
        <v>31</v>
      </c>
      <c r="H22" s="30">
        <v>12</v>
      </c>
      <c r="I22" s="30">
        <v>12</v>
      </c>
      <c r="J22" s="29">
        <f t="shared" si="0"/>
        <v>1</v>
      </c>
    </row>
    <row r="23" spans="2:10" x14ac:dyDescent="0.2">
      <c r="B23" s="30" t="s">
        <v>32</v>
      </c>
      <c r="C23" s="30">
        <v>24</v>
      </c>
      <c r="D23" s="30">
        <v>24</v>
      </c>
      <c r="E23" s="29">
        <f t="shared" si="1"/>
        <v>1</v>
      </c>
      <c r="G23" s="30" t="s">
        <v>32</v>
      </c>
      <c r="H23" s="30">
        <v>24</v>
      </c>
      <c r="I23" s="30">
        <v>20</v>
      </c>
      <c r="J23" s="29">
        <f t="shared" si="0"/>
        <v>0.83333333333333337</v>
      </c>
    </row>
    <row r="24" spans="2:10" x14ac:dyDescent="0.2">
      <c r="B24" s="30" t="s">
        <v>33</v>
      </c>
      <c r="C24" s="30">
        <v>100</v>
      </c>
      <c r="D24" s="30">
        <v>100</v>
      </c>
      <c r="E24" s="29">
        <f t="shared" si="1"/>
        <v>1</v>
      </c>
      <c r="G24" s="30" t="s">
        <v>33</v>
      </c>
      <c r="H24" s="30">
        <v>100</v>
      </c>
      <c r="I24" s="30">
        <v>90</v>
      </c>
      <c r="J24" s="29">
        <f t="shared" si="0"/>
        <v>0.9</v>
      </c>
    </row>
    <row r="25" spans="2:10" x14ac:dyDescent="0.2">
      <c r="B25" s="30" t="s">
        <v>35</v>
      </c>
      <c r="C25" s="30">
        <v>75</v>
      </c>
      <c r="D25" s="30">
        <v>73</v>
      </c>
      <c r="E25" s="29">
        <f t="shared" si="1"/>
        <v>0.97333333333333338</v>
      </c>
      <c r="G25" s="30" t="s">
        <v>35</v>
      </c>
      <c r="H25" s="30">
        <v>75</v>
      </c>
      <c r="I25" s="30">
        <v>70</v>
      </c>
      <c r="J25" s="29">
        <f t="shared" si="0"/>
        <v>0.93333333333333335</v>
      </c>
    </row>
    <row r="26" spans="2:10" x14ac:dyDescent="0.2">
      <c r="B26" s="30" t="s">
        <v>34</v>
      </c>
      <c r="C26" s="30">
        <v>50</v>
      </c>
      <c r="D26" s="30">
        <v>48</v>
      </c>
      <c r="E26" s="29">
        <f t="shared" si="1"/>
        <v>0.96</v>
      </c>
      <c r="G26" s="30" t="s">
        <v>34</v>
      </c>
      <c r="H26" s="30">
        <v>50</v>
      </c>
      <c r="I26" s="30">
        <v>48</v>
      </c>
      <c r="J26" s="29">
        <f t="shared" si="0"/>
        <v>0.96</v>
      </c>
    </row>
  </sheetData>
  <sheetProtection sheet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/>
  </sheetViews>
  <sheetFormatPr defaultRowHeight="12.75" x14ac:dyDescent="0.2"/>
  <cols>
    <col min="1" max="2" width="9.140625" style="10"/>
    <col min="3" max="3" width="16.7109375" style="26" bestFit="1" customWidth="1"/>
    <col min="4" max="4" width="10.7109375" style="10" customWidth="1"/>
    <col min="5" max="5" width="14.42578125" style="10" customWidth="1"/>
    <col min="6" max="6" width="16.28515625" style="10" customWidth="1"/>
    <col min="7" max="7" width="12" style="10" customWidth="1"/>
    <col min="8" max="8" width="15.42578125" style="10" customWidth="1"/>
    <col min="9" max="9" width="7.5703125" style="10" customWidth="1"/>
    <col min="10" max="10" width="9.85546875" style="10" bestFit="1" customWidth="1"/>
    <col min="11" max="16384" width="9.140625" style="10"/>
  </cols>
  <sheetData>
    <row r="1" spans="1:7" x14ac:dyDescent="0.2">
      <c r="A1" s="9" t="s">
        <v>78</v>
      </c>
    </row>
    <row r="5" spans="1:7" x14ac:dyDescent="0.2">
      <c r="F5" s="35" t="s">
        <v>41</v>
      </c>
      <c r="G5" s="36"/>
    </row>
    <row r="6" spans="1:7" x14ac:dyDescent="0.2">
      <c r="F6" s="37" t="s">
        <v>39</v>
      </c>
      <c r="G6" s="39" t="s">
        <v>88</v>
      </c>
    </row>
    <row r="7" spans="1:7" x14ac:dyDescent="0.2">
      <c r="F7" s="37" t="s">
        <v>40</v>
      </c>
      <c r="G7" s="39" t="s">
        <v>89</v>
      </c>
    </row>
    <row r="16" spans="1:7" x14ac:dyDescent="0.2">
      <c r="B16" s="9" t="s">
        <v>106</v>
      </c>
    </row>
    <row r="17" spans="2:8" s="25" customFormat="1" ht="38.25" x14ac:dyDescent="0.2">
      <c r="B17" s="38"/>
      <c r="C17" s="16" t="s">
        <v>36</v>
      </c>
      <c r="D17" s="17" t="s">
        <v>38</v>
      </c>
      <c r="E17" s="17" t="s">
        <v>115</v>
      </c>
      <c r="F17" s="17" t="s">
        <v>37</v>
      </c>
      <c r="G17" s="17" t="s">
        <v>25</v>
      </c>
      <c r="H17" s="10"/>
    </row>
    <row r="18" spans="2:8" x14ac:dyDescent="0.2">
      <c r="B18" s="58">
        <v>2010</v>
      </c>
      <c r="C18" s="34" t="s">
        <v>39</v>
      </c>
      <c r="D18" s="30">
        <v>30</v>
      </c>
      <c r="E18" s="30">
        <v>50</v>
      </c>
      <c r="F18" s="30">
        <v>45</v>
      </c>
      <c r="G18" s="29">
        <f t="shared" ref="G18:G23" si="0">(F18/E18)</f>
        <v>0.9</v>
      </c>
    </row>
    <row r="19" spans="2:8" x14ac:dyDescent="0.2">
      <c r="B19" s="59"/>
      <c r="C19" s="34" t="s">
        <v>40</v>
      </c>
      <c r="D19" s="30">
        <v>60</v>
      </c>
      <c r="E19" s="30">
        <v>30</v>
      </c>
      <c r="F19" s="30">
        <v>28</v>
      </c>
      <c r="G19" s="29">
        <f t="shared" si="0"/>
        <v>0.93333333333333335</v>
      </c>
    </row>
    <row r="20" spans="2:8" x14ac:dyDescent="0.2">
      <c r="B20" s="58">
        <v>2011</v>
      </c>
      <c r="C20" s="34" t="s">
        <v>39</v>
      </c>
      <c r="D20" s="30">
        <v>30</v>
      </c>
      <c r="E20" s="30">
        <v>55</v>
      </c>
      <c r="F20" s="30">
        <v>50</v>
      </c>
      <c r="G20" s="29">
        <f t="shared" si="0"/>
        <v>0.90909090909090906</v>
      </c>
    </row>
    <row r="21" spans="2:8" x14ac:dyDescent="0.2">
      <c r="B21" s="59"/>
      <c r="C21" s="34" t="s">
        <v>40</v>
      </c>
      <c r="D21" s="30">
        <v>60</v>
      </c>
      <c r="E21" s="30">
        <v>25</v>
      </c>
      <c r="F21" s="30">
        <v>24</v>
      </c>
      <c r="G21" s="29">
        <f t="shared" si="0"/>
        <v>0.96</v>
      </c>
    </row>
    <row r="22" spans="2:8" x14ac:dyDescent="0.2">
      <c r="B22" s="58">
        <v>2012</v>
      </c>
      <c r="C22" s="34" t="s">
        <v>39</v>
      </c>
      <c r="D22" s="30">
        <v>30</v>
      </c>
      <c r="E22" s="30">
        <v>57</v>
      </c>
      <c r="F22" s="30">
        <v>54</v>
      </c>
      <c r="G22" s="29">
        <f t="shared" si="0"/>
        <v>0.94736842105263153</v>
      </c>
    </row>
    <row r="23" spans="2:8" x14ac:dyDescent="0.2">
      <c r="B23" s="59"/>
      <c r="C23" s="34" t="s">
        <v>40</v>
      </c>
      <c r="D23" s="30">
        <v>60</v>
      </c>
      <c r="E23" s="30">
        <v>27</v>
      </c>
      <c r="F23" s="30">
        <v>26</v>
      </c>
      <c r="G23" s="29">
        <f t="shared" si="0"/>
        <v>0.96296296296296291</v>
      </c>
    </row>
  </sheetData>
  <sheetProtection sheet="1"/>
  <mergeCells count="3">
    <mergeCell ref="B18:B19"/>
    <mergeCell ref="B20:B21"/>
    <mergeCell ref="B22:B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"/>
    </sheetView>
  </sheetViews>
  <sheetFormatPr defaultRowHeight="12.75" x14ac:dyDescent="0.2"/>
  <cols>
    <col min="1" max="2" width="9.140625" style="10"/>
    <col min="3" max="3" width="23.28515625" style="10" customWidth="1"/>
    <col min="4" max="4" width="17.140625" style="10" customWidth="1"/>
    <col min="5" max="5" width="19.7109375" style="10" bestFit="1" customWidth="1"/>
    <col min="6" max="16384" width="9.140625" style="10"/>
  </cols>
  <sheetData>
    <row r="1" spans="1:2" x14ac:dyDescent="0.2">
      <c r="A1" s="9" t="s">
        <v>118</v>
      </c>
    </row>
    <row r="16" spans="1:2" x14ac:dyDescent="0.2">
      <c r="B16" s="9" t="s">
        <v>106</v>
      </c>
    </row>
    <row r="17" spans="2:5" x14ac:dyDescent="0.2">
      <c r="B17" s="9"/>
    </row>
    <row r="18" spans="2:5" x14ac:dyDescent="0.2">
      <c r="B18" s="40" t="s">
        <v>51</v>
      </c>
      <c r="C18" s="30">
        <v>2012</v>
      </c>
    </row>
    <row r="19" spans="2:5" x14ac:dyDescent="0.2">
      <c r="B19" s="41"/>
    </row>
    <row r="20" spans="2:5" x14ac:dyDescent="0.2">
      <c r="B20" s="15" t="s">
        <v>44</v>
      </c>
      <c r="C20" s="15" t="s">
        <v>45</v>
      </c>
      <c r="D20" s="15" t="s">
        <v>46</v>
      </c>
      <c r="E20" s="15" t="s">
        <v>43</v>
      </c>
    </row>
    <row r="21" spans="2:5" x14ac:dyDescent="0.2">
      <c r="B21" s="27" t="s">
        <v>47</v>
      </c>
      <c r="C21" s="30">
        <v>20</v>
      </c>
      <c r="D21" s="30">
        <v>18</v>
      </c>
      <c r="E21" s="29">
        <f>(D21/C21)</f>
        <v>0.9</v>
      </c>
    </row>
    <row r="22" spans="2:5" x14ac:dyDescent="0.2">
      <c r="B22" s="27" t="s">
        <v>48</v>
      </c>
      <c r="C22" s="30">
        <v>100</v>
      </c>
      <c r="D22" s="30">
        <v>85</v>
      </c>
      <c r="E22" s="29">
        <f>(D22/C22)</f>
        <v>0.85</v>
      </c>
    </row>
    <row r="23" spans="2:5" x14ac:dyDescent="0.2">
      <c r="B23" s="27" t="s">
        <v>49</v>
      </c>
      <c r="C23" s="30">
        <v>15</v>
      </c>
      <c r="D23" s="30">
        <v>15</v>
      </c>
      <c r="E23" s="29">
        <f>(D23/C23)</f>
        <v>1</v>
      </c>
    </row>
    <row r="24" spans="2:5" x14ac:dyDescent="0.2">
      <c r="B24" s="27" t="s">
        <v>50</v>
      </c>
      <c r="C24" s="30">
        <v>50</v>
      </c>
      <c r="D24" s="30">
        <v>45</v>
      </c>
      <c r="E24" s="29">
        <f>(D24/C24)</f>
        <v>0.9</v>
      </c>
    </row>
    <row r="25" spans="2:5" x14ac:dyDescent="0.2">
      <c r="E25" s="11"/>
    </row>
    <row r="26" spans="2:5" x14ac:dyDescent="0.2">
      <c r="E26" s="11"/>
    </row>
    <row r="27" spans="2:5" x14ac:dyDescent="0.2">
      <c r="E27" s="11"/>
    </row>
    <row r="28" spans="2:5" x14ac:dyDescent="0.2">
      <c r="E28" s="11"/>
    </row>
    <row r="29" spans="2:5" x14ac:dyDescent="0.2">
      <c r="E29" s="11"/>
    </row>
    <row r="30" spans="2:5" x14ac:dyDescent="0.2">
      <c r="E30" s="11"/>
    </row>
  </sheetData>
  <sheetProtection sheet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9" sqref="B19"/>
    </sheetView>
  </sheetViews>
  <sheetFormatPr defaultColWidth="9.140625" defaultRowHeight="12.75" x14ac:dyDescent="0.2"/>
  <cols>
    <col min="1" max="2" width="9.140625" style="10"/>
    <col min="3" max="5" width="16" style="10" customWidth="1"/>
    <col min="6" max="6" width="9.140625" style="10"/>
    <col min="7" max="7" width="10.7109375" style="10" customWidth="1"/>
    <col min="8" max="10" width="16" style="10" customWidth="1"/>
    <col min="11" max="16384" width="9.140625" style="10"/>
  </cols>
  <sheetData>
    <row r="1" spans="1:7" x14ac:dyDescent="0.2">
      <c r="A1" s="9" t="s">
        <v>100</v>
      </c>
    </row>
    <row r="16" spans="1:7" x14ac:dyDescent="0.2">
      <c r="B16" s="9" t="s">
        <v>106</v>
      </c>
      <c r="G16" s="9" t="s">
        <v>106</v>
      </c>
    </row>
    <row r="18" spans="2:10" s="25" customFormat="1" ht="25.5" x14ac:dyDescent="0.2">
      <c r="B18" s="17" t="s">
        <v>51</v>
      </c>
      <c r="C18" s="17" t="s">
        <v>52</v>
      </c>
      <c r="D18" s="17" t="s">
        <v>53</v>
      </c>
      <c r="E18" s="17" t="s">
        <v>56</v>
      </c>
      <c r="G18" s="17" t="s">
        <v>51</v>
      </c>
      <c r="H18" s="17" t="s">
        <v>54</v>
      </c>
      <c r="I18" s="17" t="s">
        <v>55</v>
      </c>
      <c r="J18" s="17" t="s">
        <v>57</v>
      </c>
    </row>
    <row r="19" spans="2:10" x14ac:dyDescent="0.2">
      <c r="B19" s="20">
        <v>2010</v>
      </c>
      <c r="C19" s="19">
        <v>1000000</v>
      </c>
      <c r="D19" s="19">
        <v>300000</v>
      </c>
      <c r="E19" s="29">
        <f>(D19/C19)</f>
        <v>0.3</v>
      </c>
      <c r="G19" s="20">
        <v>2010</v>
      </c>
      <c r="H19" s="30">
        <v>100</v>
      </c>
      <c r="I19" s="30">
        <v>15</v>
      </c>
      <c r="J19" s="29">
        <f>(I19/H19)</f>
        <v>0.15</v>
      </c>
    </row>
    <row r="20" spans="2:10" x14ac:dyDescent="0.2">
      <c r="B20" s="20">
        <v>2011</v>
      </c>
      <c r="C20" s="19">
        <v>1200000</v>
      </c>
      <c r="D20" s="19">
        <v>200000</v>
      </c>
      <c r="E20" s="29">
        <f>(D20/C20)</f>
        <v>0.16666666666666666</v>
      </c>
      <c r="G20" s="20">
        <v>2011</v>
      </c>
      <c r="H20" s="30">
        <v>120</v>
      </c>
      <c r="I20" s="30">
        <v>15</v>
      </c>
      <c r="J20" s="29">
        <f>(I20/H20)</f>
        <v>0.125</v>
      </c>
    </row>
    <row r="21" spans="2:10" x14ac:dyDescent="0.2">
      <c r="B21" s="20">
        <v>2012</v>
      </c>
      <c r="C21" s="19">
        <v>1500000</v>
      </c>
      <c r="D21" s="19">
        <v>150000</v>
      </c>
      <c r="E21" s="29">
        <f>(D21/C21)</f>
        <v>0.1</v>
      </c>
      <c r="G21" s="20">
        <v>2012</v>
      </c>
      <c r="H21" s="30">
        <v>125</v>
      </c>
      <c r="I21" s="30">
        <v>14</v>
      </c>
      <c r="J21" s="29">
        <f>(I21/H21)</f>
        <v>0.112</v>
      </c>
    </row>
    <row r="22" spans="2:10" x14ac:dyDescent="0.2">
      <c r="E22" s="11"/>
      <c r="J22" s="11"/>
    </row>
    <row r="23" spans="2:10" x14ac:dyDescent="0.2">
      <c r="E23" s="11"/>
      <c r="J23" s="11"/>
    </row>
    <row r="24" spans="2:10" x14ac:dyDescent="0.2">
      <c r="E24" s="11"/>
    </row>
    <row r="25" spans="2:10" x14ac:dyDescent="0.2">
      <c r="E25" s="11"/>
    </row>
    <row r="26" spans="2:10" x14ac:dyDescent="0.2">
      <c r="E26" s="11"/>
    </row>
    <row r="27" spans="2:10" x14ac:dyDescent="0.2">
      <c r="E27" s="11"/>
    </row>
    <row r="28" spans="2:10" x14ac:dyDescent="0.2">
      <c r="E28" s="11"/>
    </row>
  </sheetData>
  <sheetProtection sheet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A2" sqref="A2"/>
    </sheetView>
  </sheetViews>
  <sheetFormatPr defaultRowHeight="12.75" x14ac:dyDescent="0.2"/>
  <cols>
    <col min="1" max="1" width="9.140625" style="10"/>
    <col min="2" max="2" width="10.28515625" style="10" customWidth="1"/>
    <col min="3" max="3" width="14.42578125" style="10" customWidth="1"/>
    <col min="4" max="4" width="17.28515625" style="10" customWidth="1"/>
    <col min="5" max="5" width="18.5703125" style="10" customWidth="1"/>
    <col min="6" max="7" width="9.140625" style="10"/>
    <col min="8" max="8" width="15.140625" style="10" bestFit="1" customWidth="1"/>
    <col min="9" max="9" width="15.42578125" style="10" customWidth="1"/>
    <col min="10" max="10" width="17.5703125" style="10" customWidth="1"/>
    <col min="11" max="11" width="17.85546875" style="10" customWidth="1"/>
    <col min="12" max="16384" width="9.140625" style="10"/>
  </cols>
  <sheetData>
    <row r="1" spans="1:8" x14ac:dyDescent="0.2">
      <c r="A1" s="9" t="s">
        <v>104</v>
      </c>
    </row>
    <row r="16" spans="1:8" x14ac:dyDescent="0.2">
      <c r="B16" s="9" t="s">
        <v>106</v>
      </c>
      <c r="H16" s="9" t="s">
        <v>106</v>
      </c>
    </row>
    <row r="18" spans="1:11" ht="25.5" x14ac:dyDescent="0.2">
      <c r="A18" s="25"/>
      <c r="B18" s="17" t="s">
        <v>51</v>
      </c>
      <c r="C18" s="17" t="s">
        <v>58</v>
      </c>
      <c r="D18" s="17" t="s">
        <v>59</v>
      </c>
      <c r="E18" s="17" t="s">
        <v>60</v>
      </c>
      <c r="F18" s="25"/>
      <c r="H18" s="17" t="s">
        <v>51</v>
      </c>
      <c r="I18" s="17" t="s">
        <v>58</v>
      </c>
      <c r="J18" s="17" t="s">
        <v>62</v>
      </c>
      <c r="K18" s="17" t="s">
        <v>61</v>
      </c>
    </row>
    <row r="19" spans="1:11" x14ac:dyDescent="0.2">
      <c r="B19" s="20">
        <v>2010</v>
      </c>
      <c r="C19" s="19">
        <v>100000</v>
      </c>
      <c r="D19" s="19">
        <v>1500000</v>
      </c>
      <c r="E19" s="42">
        <f>C19/D19</f>
        <v>6.6666666666666666E-2</v>
      </c>
      <c r="H19" s="20">
        <v>2010</v>
      </c>
      <c r="I19" s="19">
        <v>100000</v>
      </c>
      <c r="J19" s="19">
        <v>100</v>
      </c>
      <c r="K19" s="42">
        <f>I19/J19</f>
        <v>1000</v>
      </c>
    </row>
    <row r="20" spans="1:11" x14ac:dyDescent="0.2">
      <c r="B20" s="20">
        <v>2011</v>
      </c>
      <c r="C20" s="19">
        <v>120000</v>
      </c>
      <c r="D20" s="19">
        <v>1700000</v>
      </c>
      <c r="E20" s="42">
        <f>C20/D20</f>
        <v>7.0588235294117646E-2</v>
      </c>
      <c r="H20" s="20">
        <v>2011</v>
      </c>
      <c r="I20" s="19">
        <v>120000</v>
      </c>
      <c r="J20" s="19">
        <v>110</v>
      </c>
      <c r="K20" s="42">
        <f>I20/J20</f>
        <v>1090.909090909091</v>
      </c>
    </row>
    <row r="21" spans="1:11" x14ac:dyDescent="0.2">
      <c r="B21" s="20">
        <v>2012</v>
      </c>
      <c r="C21" s="19">
        <v>125000</v>
      </c>
      <c r="D21" s="19">
        <v>2000000</v>
      </c>
      <c r="E21" s="42">
        <f>C21/D21</f>
        <v>6.25E-2</v>
      </c>
      <c r="H21" s="20">
        <v>2012</v>
      </c>
      <c r="I21" s="19">
        <v>125000</v>
      </c>
      <c r="J21" s="19">
        <v>112</v>
      </c>
      <c r="K21" s="42">
        <f>I21/J21</f>
        <v>1116.0714285714287</v>
      </c>
    </row>
    <row r="22" spans="1:11" x14ac:dyDescent="0.2">
      <c r="E22" s="11"/>
      <c r="K22" s="11"/>
    </row>
    <row r="23" spans="1:11" x14ac:dyDescent="0.2">
      <c r="E23" s="11"/>
    </row>
  </sheetData>
  <sheetProtection sheet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Dashboard</vt:lpstr>
      <vt:lpstr>1-Product Price Variance</vt:lpstr>
      <vt:lpstr>2-Contract Utilization</vt:lpstr>
      <vt:lpstr>3-Expiration Management</vt:lpstr>
      <vt:lpstr>4-Supplier Performance</vt:lpstr>
      <vt:lpstr>5-Procurement Cycle Time</vt:lpstr>
      <vt:lpstr>6-On Time Payment</vt:lpstr>
      <vt:lpstr>7-Emergency Procurement</vt:lpstr>
      <vt:lpstr>8-Procurement Cost</vt:lpstr>
      <vt:lpstr>Drop Down List Values</vt:lpstr>
      <vt:lpstr>9-Staff Training</vt:lpstr>
      <vt:lpstr>10-Transparent Price Info</vt:lpstr>
      <vt:lpstr>11-Competitive Tendering</vt:lpstr>
    </vt:vector>
  </TitlesOfParts>
  <Company>John Snow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hdavis</dc:creator>
  <cp:lastModifiedBy>hdavis</cp:lastModifiedBy>
  <cp:lastPrinted>2012-09-27T17:26:23Z</cp:lastPrinted>
  <dcterms:created xsi:type="dcterms:W3CDTF">2012-08-30T15:59:22Z</dcterms:created>
  <dcterms:modified xsi:type="dcterms:W3CDTF">2013-02-25T14:34:13Z</dcterms:modified>
</cp:coreProperties>
</file>